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1" sheetId="1" r:id="rId1"/>
    <sheet name="podklad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" i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" i="1"/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" i="1"/>
  <c r="AC6" i="2" l="1"/>
  <c r="Y69" i="1" s="1"/>
  <c r="AB6" i="2"/>
  <c r="X51" i="1" s="1"/>
  <c r="AA6" i="2"/>
  <c r="W72" i="1" s="1"/>
  <c r="Z6" i="2"/>
  <c r="V48" i="1" s="1"/>
  <c r="Y6" i="2"/>
  <c r="U62" i="1" s="1"/>
  <c r="X6" i="2"/>
  <c r="T50" i="1" s="1"/>
  <c r="W6" i="2"/>
  <c r="S58" i="1" s="1"/>
  <c r="V6" i="2"/>
  <c r="R44" i="1" s="1"/>
  <c r="U6" i="2"/>
  <c r="Q70" i="1" s="1"/>
  <c r="T6" i="2"/>
  <c r="P69" i="1" s="1"/>
  <c r="S6" i="2"/>
  <c r="O59" i="1" s="1"/>
  <c r="R6" i="2"/>
  <c r="N70" i="1" s="1"/>
  <c r="Q6" i="2"/>
  <c r="M67" i="1" s="1"/>
  <c r="P6" i="2"/>
  <c r="L61" i="1" s="1"/>
  <c r="O6" i="2"/>
  <c r="K61" i="1" s="1"/>
  <c r="N6" i="2"/>
  <c r="J50" i="1" s="1"/>
  <c r="M6" i="2"/>
  <c r="I44" i="1" s="1"/>
  <c r="L6" i="2"/>
  <c r="H65" i="1" s="1"/>
  <c r="K6" i="2"/>
  <c r="G62" i="1" s="1"/>
  <c r="J6" i="2"/>
  <c r="F69" i="1" s="1"/>
  <c r="I6" i="2"/>
  <c r="H6" i="2"/>
  <c r="D72" i="1" s="1"/>
  <c r="G6" i="2"/>
  <c r="C73" i="1" s="1"/>
  <c r="F6" i="2"/>
  <c r="B62" i="1" s="1"/>
  <c r="X72" i="1"/>
  <c r="X71" i="1"/>
  <c r="V69" i="1"/>
  <c r="R68" i="1"/>
  <c r="S68" i="1"/>
  <c r="U68" i="1"/>
  <c r="V68" i="1"/>
  <c r="X67" i="1"/>
  <c r="T66" i="1"/>
  <c r="U66" i="1"/>
  <c r="V66" i="1"/>
  <c r="X66" i="1"/>
  <c r="N65" i="1"/>
  <c r="O65" i="1"/>
  <c r="Q65" i="1"/>
  <c r="X64" i="1"/>
  <c r="Q63" i="1"/>
  <c r="W63" i="1"/>
  <c r="X63" i="1"/>
  <c r="W62" i="1"/>
  <c r="X61" i="1"/>
  <c r="Y61" i="1"/>
  <c r="X60" i="1"/>
  <c r="Q59" i="1"/>
  <c r="R59" i="1"/>
  <c r="S59" i="1"/>
  <c r="T59" i="1"/>
  <c r="U59" i="1"/>
  <c r="V59" i="1"/>
  <c r="Y58" i="1"/>
  <c r="V57" i="1"/>
  <c r="X57" i="1"/>
  <c r="V56" i="1"/>
  <c r="X56" i="1"/>
  <c r="V55" i="1"/>
  <c r="W55" i="1"/>
  <c r="V54" i="1"/>
  <c r="X54" i="1"/>
  <c r="X53" i="1"/>
  <c r="V52" i="1"/>
  <c r="R51" i="1"/>
  <c r="O50" i="1"/>
  <c r="Q50" i="1"/>
  <c r="R50" i="1"/>
  <c r="V50" i="1"/>
  <c r="X50" i="1"/>
  <c r="S49" i="1"/>
  <c r="T49" i="1"/>
  <c r="U49" i="1"/>
  <c r="N48" i="1"/>
  <c r="O48" i="1"/>
  <c r="V47" i="1"/>
  <c r="W47" i="1"/>
  <c r="X47" i="1"/>
  <c r="Q46" i="1"/>
  <c r="U46" i="1"/>
  <c r="V46" i="1"/>
  <c r="X46" i="1"/>
  <c r="R45" i="1"/>
  <c r="S45" i="1"/>
  <c r="V44" i="1"/>
  <c r="X43" i="1"/>
  <c r="P42" i="1"/>
  <c r="R42" i="1"/>
  <c r="U41" i="1"/>
  <c r="V41" i="1"/>
  <c r="C43" i="1" l="1"/>
  <c r="Q68" i="1"/>
  <c r="S69" i="1"/>
  <c r="C57" i="1"/>
  <c r="O68" i="1"/>
  <c r="Q45" i="1"/>
  <c r="P68" i="1"/>
  <c r="P53" i="1"/>
  <c r="O53" i="1"/>
  <c r="N53" i="1"/>
  <c r="N62" i="1"/>
  <c r="N59" i="1"/>
  <c r="N45" i="1"/>
  <c r="T62" i="1"/>
  <c r="T46" i="1"/>
  <c r="O54" i="1"/>
  <c r="C62" i="1"/>
  <c r="V71" i="1"/>
  <c r="N60" i="1"/>
  <c r="O45" i="1"/>
  <c r="R69" i="1"/>
  <c r="S46" i="1"/>
  <c r="N54" i="1"/>
  <c r="C48" i="1"/>
  <c r="C53" i="1"/>
  <c r="C68" i="1"/>
  <c r="C45" i="1"/>
  <c r="C54" i="1"/>
  <c r="C41" i="1"/>
  <c r="C55" i="1"/>
  <c r="K65" i="1"/>
  <c r="J65" i="1"/>
  <c r="C65" i="1"/>
  <c r="O42" i="1"/>
  <c r="N42" i="1"/>
  <c r="O51" i="1"/>
  <c r="N56" i="1"/>
  <c r="K56" i="1"/>
  <c r="J56" i="1"/>
  <c r="C42" i="1"/>
  <c r="C56" i="1"/>
  <c r="S66" i="1"/>
  <c r="S72" i="1"/>
  <c r="Q52" i="1"/>
  <c r="S62" i="1"/>
  <c r="S48" i="1"/>
  <c r="U57" i="1"/>
  <c r="Q62" i="1"/>
  <c r="V67" i="1"/>
  <c r="C72" i="1"/>
  <c r="C44" i="1"/>
  <c r="C58" i="1"/>
  <c r="C63" i="1"/>
  <c r="C49" i="1"/>
  <c r="C64" i="1"/>
  <c r="C59" i="1"/>
  <c r="C69" i="1"/>
  <c r="K50" i="1"/>
  <c r="C70" i="1"/>
  <c r="C50" i="1"/>
  <c r="C60" i="1"/>
  <c r="O56" i="1"/>
  <c r="C46" i="1"/>
  <c r="J71" i="1"/>
  <c r="K42" i="1"/>
  <c r="N51" i="1"/>
  <c r="C61" i="1"/>
  <c r="C71" i="1"/>
  <c r="J42" i="1"/>
  <c r="C51" i="1"/>
  <c r="C47" i="1"/>
  <c r="C66" i="1"/>
  <c r="R72" i="1"/>
  <c r="U43" i="1"/>
  <c r="C52" i="1"/>
  <c r="R62" i="1"/>
  <c r="Q72" i="1"/>
  <c r="S43" i="1"/>
  <c r="R48" i="1"/>
  <c r="R43" i="1"/>
  <c r="Q48" i="1"/>
  <c r="R53" i="1"/>
  <c r="Q57" i="1"/>
  <c r="P62" i="1"/>
  <c r="C67" i="1"/>
  <c r="V73" i="1"/>
  <c r="Q43" i="1"/>
  <c r="P48" i="1"/>
  <c r="Q53" i="1"/>
  <c r="O57" i="1"/>
  <c r="O62" i="1"/>
  <c r="X68" i="1"/>
  <c r="B41" i="1"/>
  <c r="B54" i="1"/>
  <c r="B53" i="1"/>
  <c r="B57" i="1"/>
  <c r="B42" i="1"/>
  <c r="B66" i="1"/>
  <c r="B50" i="1"/>
  <c r="B71" i="1"/>
  <c r="B67" i="1"/>
  <c r="B72" i="1"/>
  <c r="B51" i="1"/>
  <c r="B48" i="1"/>
  <c r="B44" i="1"/>
  <c r="B52" i="1"/>
  <c r="B73" i="1"/>
  <c r="B61" i="1"/>
  <c r="B49" i="1"/>
  <c r="B69" i="1"/>
  <c r="B46" i="1"/>
  <c r="B70" i="1"/>
  <c r="B58" i="1"/>
  <c r="B43" i="1"/>
  <c r="B59" i="1"/>
  <c r="B47" i="1"/>
  <c r="B55" i="1"/>
  <c r="B63" i="1"/>
  <c r="B68" i="1"/>
  <c r="B56" i="1"/>
  <c r="B64" i="1"/>
  <c r="B60" i="1"/>
  <c r="B45" i="1"/>
  <c r="B65" i="1"/>
  <c r="F71" i="1"/>
  <c r="K54" i="1"/>
  <c r="O52" i="1"/>
  <c r="N61" i="1"/>
  <c r="N69" i="1"/>
  <c r="Q73" i="1"/>
  <c r="K48" i="1"/>
  <c r="N57" i="1"/>
  <c r="P63" i="1"/>
  <c r="N72" i="1"/>
  <c r="R61" i="1"/>
  <c r="O49" i="1"/>
  <c r="M69" i="1"/>
  <c r="P73" i="1"/>
  <c r="P52" i="1"/>
  <c r="Q66" i="1"/>
  <c r="J46" i="1"/>
  <c r="N52" i="1"/>
  <c r="O61" i="1"/>
  <c r="O55" i="1"/>
  <c r="N55" i="1"/>
  <c r="L69" i="1"/>
  <c r="O73" i="1"/>
  <c r="P66" i="1"/>
  <c r="Q49" i="1"/>
  <c r="T41" i="1"/>
  <c r="S41" i="1"/>
  <c r="O58" i="1"/>
  <c r="R64" i="1"/>
  <c r="P67" i="1"/>
  <c r="K69" i="1"/>
  <c r="N73" i="1"/>
  <c r="L54" i="1"/>
  <c r="J54" i="1"/>
  <c r="O43" i="1"/>
  <c r="G54" i="1"/>
  <c r="N63" i="1"/>
  <c r="L52" i="1"/>
  <c r="O69" i="1"/>
  <c r="Q67" i="1"/>
  <c r="J44" i="1"/>
  <c r="U50" i="1"/>
  <c r="N64" i="1"/>
  <c r="O67" i="1"/>
  <c r="M57" i="1"/>
  <c r="M63" i="1"/>
  <c r="Q58" i="1"/>
  <c r="P58" i="1"/>
  <c r="R41" i="1"/>
  <c r="F58" i="1"/>
  <c r="P41" i="1"/>
  <c r="S47" i="1"/>
  <c r="P47" i="1"/>
  <c r="U53" i="1"/>
  <c r="V62" i="1"/>
  <c r="N67" i="1"/>
  <c r="G71" i="1"/>
  <c r="L48" i="1"/>
  <c r="K46" i="1"/>
  <c r="O63" i="1"/>
  <c r="Q69" i="1"/>
  <c r="K63" i="1"/>
  <c r="Q44" i="1"/>
  <c r="O44" i="1"/>
  <c r="U47" i="1"/>
  <c r="M55" i="1"/>
  <c r="V53" i="1"/>
  <c r="N47" i="1"/>
  <c r="S50" i="1"/>
  <c r="S53" i="1"/>
  <c r="W59" i="1"/>
  <c r="V70" i="1"/>
  <c r="E70" i="1"/>
  <c r="E68" i="1"/>
  <c r="E45" i="1"/>
  <c r="G65" i="1"/>
  <c r="F54" i="1"/>
  <c r="H70" i="1"/>
  <c r="H67" i="1"/>
  <c r="H58" i="1"/>
  <c r="H55" i="1"/>
  <c r="H69" i="1"/>
  <c r="H56" i="1"/>
  <c r="G42" i="1"/>
  <c r="E44" i="1"/>
  <c r="G46" i="1"/>
  <c r="K49" i="1"/>
  <c r="K43" i="1"/>
  <c r="K58" i="1"/>
  <c r="K67" i="1"/>
  <c r="K52" i="1"/>
  <c r="K73" i="1"/>
  <c r="K44" i="1"/>
  <c r="K62" i="1"/>
  <c r="K59" i="1"/>
  <c r="K53" i="1"/>
  <c r="F46" i="1"/>
  <c r="J48" i="1"/>
  <c r="G63" i="1"/>
  <c r="L70" i="1"/>
  <c r="L46" i="1"/>
  <c r="L49" i="1"/>
  <c r="L67" i="1"/>
  <c r="L68" i="1"/>
  <c r="L62" i="1"/>
  <c r="L59" i="1"/>
  <c r="L53" i="1"/>
  <c r="H48" i="1"/>
  <c r="H50" i="1"/>
  <c r="E69" i="1"/>
  <c r="M46" i="1"/>
  <c r="M66" i="1"/>
  <c r="M43" i="1"/>
  <c r="M50" i="1"/>
  <c r="M68" i="1"/>
  <c r="M44" i="1"/>
  <c r="F59" i="1"/>
  <c r="F55" i="1"/>
  <c r="F68" i="1"/>
  <c r="F56" i="1"/>
  <c r="G44" i="1"/>
  <c r="F67" i="1"/>
  <c r="I62" i="1"/>
  <c r="I43" i="1"/>
  <c r="I67" i="1"/>
  <c r="I52" i="1"/>
  <c r="I61" i="1"/>
  <c r="I69" i="1"/>
  <c r="J49" i="1"/>
  <c r="J43" i="1"/>
  <c r="J58" i="1"/>
  <c r="J67" i="1"/>
  <c r="J52" i="1"/>
  <c r="J73" i="1"/>
  <c r="J61" i="1"/>
  <c r="J55" i="1"/>
  <c r="J62" i="1"/>
  <c r="J59" i="1"/>
  <c r="J53" i="1"/>
  <c r="J69" i="1"/>
  <c r="F42" i="1"/>
  <c r="G48" i="1"/>
  <c r="K57" i="1"/>
  <c r="H59" i="1"/>
  <c r="J72" i="1"/>
  <c r="L55" i="1"/>
  <c r="G59" i="1"/>
  <c r="G72" i="1"/>
  <c r="K55" i="1"/>
  <c r="K64" i="1"/>
  <c r="K70" i="1"/>
  <c r="R63" i="1"/>
  <c r="R60" i="1"/>
  <c r="R54" i="1"/>
  <c r="R70" i="1"/>
  <c r="R57" i="1"/>
  <c r="R46" i="1"/>
  <c r="R66" i="1"/>
  <c r="R55" i="1"/>
  <c r="R52" i="1"/>
  <c r="R73" i="1"/>
  <c r="R71" i="1"/>
  <c r="R67" i="1"/>
  <c r="R47" i="1"/>
  <c r="M45" i="1"/>
  <c r="F57" i="1"/>
  <c r="L41" i="1"/>
  <c r="K45" i="1"/>
  <c r="M51" i="1"/>
  <c r="K68" i="1"/>
  <c r="I70" i="1"/>
  <c r="K41" i="1"/>
  <c r="J45" i="1"/>
  <c r="I53" i="1"/>
  <c r="J68" i="1"/>
  <c r="U48" i="1"/>
  <c r="U42" i="1"/>
  <c r="U72" i="1"/>
  <c r="U65" i="1"/>
  <c r="U51" i="1"/>
  <c r="U45" i="1"/>
  <c r="U63" i="1"/>
  <c r="U60" i="1"/>
  <c r="U70" i="1"/>
  <c r="U54" i="1"/>
  <c r="U64" i="1"/>
  <c r="U61" i="1"/>
  <c r="U58" i="1"/>
  <c r="U55" i="1"/>
  <c r="U52" i="1"/>
  <c r="U73" i="1"/>
  <c r="U71" i="1"/>
  <c r="E43" i="1"/>
  <c r="L47" i="1"/>
  <c r="J51" i="1"/>
  <c r="S65" i="1"/>
  <c r="I68" i="1"/>
  <c r="G41" i="1"/>
  <c r="G45" i="1"/>
  <c r="H49" i="1"/>
  <c r="M62" i="1"/>
  <c r="R65" i="1"/>
  <c r="F41" i="1"/>
  <c r="F45" i="1"/>
  <c r="J47" i="1"/>
  <c r="G49" i="1"/>
  <c r="G51" i="1"/>
  <c r="R56" i="1"/>
  <c r="R58" i="1"/>
  <c r="I60" i="1"/>
  <c r="L73" i="1"/>
  <c r="G67" i="1"/>
  <c r="G58" i="1"/>
  <c r="G52" i="1"/>
  <c r="G61" i="1"/>
  <c r="G55" i="1"/>
  <c r="G73" i="1"/>
  <c r="G47" i="1"/>
  <c r="G64" i="1"/>
  <c r="G68" i="1"/>
  <c r="G69" i="1"/>
  <c r="G56" i="1"/>
  <c r="F44" i="1"/>
  <c r="J63" i="1"/>
  <c r="G50" i="1"/>
  <c r="K72" i="1"/>
  <c r="J57" i="1"/>
  <c r="H57" i="1"/>
  <c r="L66" i="1"/>
  <c r="M70" i="1"/>
  <c r="G57" i="1"/>
  <c r="K66" i="1"/>
  <c r="J64" i="1"/>
  <c r="J66" i="1"/>
  <c r="J70" i="1"/>
  <c r="S51" i="1"/>
  <c r="S63" i="1"/>
  <c r="S60" i="1"/>
  <c r="S54" i="1"/>
  <c r="S70" i="1"/>
  <c r="S57" i="1"/>
  <c r="S64" i="1"/>
  <c r="S61" i="1"/>
  <c r="S55" i="1"/>
  <c r="S52" i="1"/>
  <c r="S73" i="1"/>
  <c r="S71" i="1"/>
  <c r="S67" i="1"/>
  <c r="G43" i="1"/>
  <c r="R49" i="1"/>
  <c r="H66" i="1"/>
  <c r="T55" i="1"/>
  <c r="T72" i="1"/>
  <c r="T65" i="1"/>
  <c r="T45" i="1"/>
  <c r="T63" i="1"/>
  <c r="T54" i="1"/>
  <c r="T57" i="1"/>
  <c r="T58" i="1"/>
  <c r="F43" i="1"/>
  <c r="K51" i="1"/>
  <c r="L60" i="1"/>
  <c r="G66" i="1"/>
  <c r="G70" i="1"/>
  <c r="J41" i="1"/>
  <c r="I45" i="1"/>
  <c r="G53" i="1"/>
  <c r="U56" i="1"/>
  <c r="K60" i="1"/>
  <c r="F70" i="1"/>
  <c r="K47" i="1"/>
  <c r="I51" i="1"/>
  <c r="S56" i="1"/>
  <c r="J60" i="1"/>
  <c r="H68" i="1"/>
  <c r="H47" i="1"/>
  <c r="H60" i="1"/>
  <c r="U44" i="1"/>
  <c r="G60" i="1"/>
  <c r="U67" i="1"/>
  <c r="S42" i="1"/>
  <c r="S44" i="1"/>
  <c r="M56" i="1"/>
  <c r="L65" i="1"/>
  <c r="T67" i="1"/>
  <c r="U69" i="1"/>
  <c r="K71" i="1"/>
  <c r="N44" i="1"/>
  <c r="V58" i="1"/>
  <c r="V61" i="1"/>
  <c r="V64" i="1"/>
  <c r="N68" i="1"/>
  <c r="O41" i="1"/>
  <c r="W43" i="1"/>
  <c r="N50" i="1"/>
  <c r="N41" i="1"/>
  <c r="V43" i="1"/>
  <c r="O47" i="1"/>
  <c r="V49" i="1"/>
  <c r="W66" i="1"/>
  <c r="N71" i="1"/>
  <c r="N43" i="1"/>
  <c r="N58" i="1"/>
  <c r="V60" i="1"/>
  <c r="V63" i="1"/>
  <c r="N49" i="1"/>
  <c r="W51" i="1"/>
  <c r="X42" i="1"/>
  <c r="V45" i="1"/>
  <c r="O46" i="1"/>
  <c r="V51" i="1"/>
  <c r="V65" i="1"/>
  <c r="O66" i="1"/>
  <c r="V72" i="1"/>
  <c r="V42" i="1"/>
  <c r="N46" i="1"/>
  <c r="N66" i="1"/>
  <c r="O70" i="1"/>
  <c r="Q54" i="1"/>
  <c r="P57" i="1"/>
  <c r="O60" i="1"/>
  <c r="X69" i="1"/>
  <c r="Y51" i="1"/>
  <c r="Y66" i="1"/>
  <c r="Y63" i="1"/>
  <c r="Y56" i="1"/>
  <c r="Y46" i="1"/>
  <c r="Y42" i="1"/>
  <c r="Y68" i="1"/>
  <c r="Y41" i="1"/>
  <c r="Y44" i="1"/>
  <c r="Y47" i="1"/>
  <c r="Y43" i="1"/>
  <c r="Y65" i="1"/>
  <c r="Y49" i="1"/>
  <c r="Y55" i="1"/>
  <c r="Y48" i="1"/>
  <c r="Y67" i="1"/>
  <c r="Y71" i="1"/>
  <c r="Y50" i="1"/>
  <c r="Y53" i="1"/>
  <c r="Y59" i="1"/>
  <c r="Y70" i="1"/>
  <c r="Y72" i="1"/>
  <c r="Y54" i="1"/>
  <c r="Y64" i="1"/>
  <c r="Y57" i="1"/>
  <c r="Y60" i="1"/>
  <c r="Y73" i="1"/>
  <c r="Y62" i="1"/>
  <c r="Y52" i="1"/>
  <c r="Y45" i="1"/>
  <c r="X52" i="1"/>
  <c r="X62" i="1"/>
  <c r="X55" i="1"/>
  <c r="X70" i="1"/>
  <c r="X58" i="1"/>
  <c r="X49" i="1"/>
  <c r="X45" i="1"/>
  <c r="X73" i="1"/>
  <c r="X59" i="1"/>
  <c r="X41" i="1"/>
  <c r="X65" i="1"/>
  <c r="X48" i="1"/>
  <c r="X44" i="1"/>
  <c r="W42" i="1"/>
  <c r="W70" i="1"/>
  <c r="W71" i="1"/>
  <c r="W58" i="1"/>
  <c r="W46" i="1"/>
  <c r="W57" i="1"/>
  <c r="W45" i="1"/>
  <c r="W64" i="1"/>
  <c r="W65" i="1"/>
  <c r="W50" i="1"/>
  <c r="W73" i="1"/>
  <c r="W53" i="1"/>
  <c r="W49" i="1"/>
  <c r="W52" i="1"/>
  <c r="W56" i="1"/>
  <c r="W68" i="1"/>
  <c r="W54" i="1"/>
  <c r="W61" i="1"/>
  <c r="W41" i="1"/>
  <c r="W69" i="1"/>
  <c r="W44" i="1"/>
  <c r="W60" i="1"/>
  <c r="W48" i="1"/>
  <c r="W67" i="1"/>
  <c r="T71" i="1"/>
  <c r="T43" i="1"/>
  <c r="T64" i="1"/>
  <c r="T44" i="1"/>
  <c r="T56" i="1"/>
  <c r="T60" i="1"/>
  <c r="T69" i="1"/>
  <c r="T53" i="1"/>
  <c r="T61" i="1"/>
  <c r="T48" i="1"/>
  <c r="T70" i="1"/>
  <c r="T68" i="1"/>
  <c r="T52" i="1"/>
  <c r="T73" i="1"/>
  <c r="T47" i="1"/>
  <c r="T42" i="1"/>
  <c r="T51" i="1"/>
  <c r="Q61" i="1"/>
  <c r="Q56" i="1"/>
  <c r="Q71" i="1"/>
  <c r="Q60" i="1"/>
  <c r="Q42" i="1"/>
  <c r="Q47" i="1"/>
  <c r="Q51" i="1"/>
  <c r="Q55" i="1"/>
  <c r="Q41" i="1"/>
  <c r="Q64" i="1"/>
  <c r="P46" i="1"/>
  <c r="P72" i="1"/>
  <c r="P56" i="1"/>
  <c r="P65" i="1"/>
  <c r="P55" i="1"/>
  <c r="P44" i="1"/>
  <c r="P71" i="1"/>
  <c r="P49" i="1"/>
  <c r="P59" i="1"/>
  <c r="P51" i="1"/>
  <c r="P61" i="1"/>
  <c r="P45" i="1"/>
  <c r="P50" i="1"/>
  <c r="P60" i="1"/>
  <c r="P64" i="1"/>
  <c r="P70" i="1"/>
  <c r="P54" i="1"/>
  <c r="P43" i="1"/>
  <c r="O72" i="1"/>
  <c r="O64" i="1"/>
  <c r="O71" i="1"/>
  <c r="M61" i="1"/>
  <c r="M48" i="1"/>
  <c r="M49" i="1"/>
  <c r="M73" i="1"/>
  <c r="M42" i="1"/>
  <c r="M54" i="1"/>
  <c r="M60" i="1"/>
  <c r="M65" i="1"/>
  <c r="M41" i="1"/>
  <c r="M72" i="1"/>
  <c r="M53" i="1"/>
  <c r="M59" i="1"/>
  <c r="M47" i="1"/>
  <c r="M64" i="1"/>
  <c r="M52" i="1"/>
  <c r="M58" i="1"/>
  <c r="M71" i="1"/>
  <c r="L58" i="1"/>
  <c r="L72" i="1"/>
  <c r="L51" i="1"/>
  <c r="L43" i="1"/>
  <c r="L71" i="1"/>
  <c r="L56" i="1"/>
  <c r="L45" i="1"/>
  <c r="L64" i="1"/>
  <c r="L44" i="1"/>
  <c r="L57" i="1"/>
  <c r="L50" i="1"/>
  <c r="L63" i="1"/>
  <c r="L42" i="1"/>
  <c r="I50" i="1"/>
  <c r="I65" i="1"/>
  <c r="I57" i="1"/>
  <c r="I49" i="1"/>
  <c r="I73" i="1"/>
  <c r="I47" i="1"/>
  <c r="I66" i="1"/>
  <c r="I58" i="1"/>
  <c r="I56" i="1"/>
  <c r="I48" i="1"/>
  <c r="I63" i="1"/>
  <c r="I71" i="1"/>
  <c r="I42" i="1"/>
  <c r="I59" i="1"/>
  <c r="I41" i="1"/>
  <c r="I64" i="1"/>
  <c r="I55" i="1"/>
  <c r="I72" i="1"/>
  <c r="I54" i="1"/>
  <c r="I46" i="1"/>
  <c r="H64" i="1"/>
  <c r="H44" i="1"/>
  <c r="H73" i="1"/>
  <c r="H42" i="1"/>
  <c r="H72" i="1"/>
  <c r="H71" i="1"/>
  <c r="H45" i="1"/>
  <c r="H54" i="1"/>
  <c r="H63" i="1"/>
  <c r="H53" i="1"/>
  <c r="H62" i="1"/>
  <c r="H51" i="1"/>
  <c r="H46" i="1"/>
  <c r="H43" i="1"/>
  <c r="H41" i="1"/>
  <c r="H52" i="1"/>
  <c r="H61" i="1"/>
  <c r="F65" i="1"/>
  <c r="F52" i="1"/>
  <c r="F51" i="1"/>
  <c r="F62" i="1"/>
  <c r="F73" i="1"/>
  <c r="F66" i="1"/>
  <c r="F53" i="1"/>
  <c r="F64" i="1"/>
  <c r="F49" i="1"/>
  <c r="F48" i="1"/>
  <c r="F47" i="1"/>
  <c r="F72" i="1"/>
  <c r="F63" i="1"/>
  <c r="F50" i="1"/>
  <c r="F61" i="1"/>
  <c r="F60" i="1"/>
  <c r="E41" i="1"/>
  <c r="E64" i="1"/>
  <c r="E56" i="1"/>
  <c r="E67" i="1"/>
  <c r="E42" i="1"/>
  <c r="E62" i="1"/>
  <c r="E51" i="1"/>
  <c r="E73" i="1"/>
  <c r="E60" i="1"/>
  <c r="E58" i="1"/>
  <c r="E54" i="1"/>
  <c r="E52" i="1"/>
  <c r="E48" i="1"/>
  <c r="E72" i="1"/>
  <c r="E65" i="1"/>
  <c r="E63" i="1"/>
  <c r="E61" i="1"/>
  <c r="E59" i="1"/>
  <c r="E57" i="1"/>
  <c r="E55" i="1"/>
  <c r="E53" i="1"/>
  <c r="E49" i="1"/>
  <c r="E47" i="1"/>
  <c r="E71" i="1"/>
  <c r="E66" i="1"/>
  <c r="E50" i="1"/>
  <c r="E46" i="1"/>
  <c r="D43" i="1"/>
  <c r="D49" i="1"/>
  <c r="D54" i="1"/>
  <c r="D57" i="1"/>
  <c r="D61" i="1"/>
  <c r="D64" i="1"/>
  <c r="D66" i="1"/>
  <c r="D69" i="1"/>
  <c r="D70" i="1"/>
  <c r="D71" i="1"/>
  <c r="D73" i="1"/>
  <c r="D41" i="1"/>
  <c r="D44" i="1"/>
  <c r="D46" i="1"/>
  <c r="D48" i="1"/>
  <c r="D51" i="1"/>
  <c r="D56" i="1"/>
  <c r="D59" i="1"/>
  <c r="D62" i="1"/>
  <c r="D68" i="1"/>
  <c r="D53" i="1"/>
  <c r="D42" i="1"/>
  <c r="D45" i="1"/>
  <c r="D47" i="1"/>
  <c r="D50" i="1"/>
  <c r="D52" i="1"/>
  <c r="D55" i="1"/>
  <c r="D58" i="1"/>
  <c r="D60" i="1"/>
  <c r="D63" i="1"/>
  <c r="D65" i="1"/>
  <c r="D67" i="1"/>
  <c r="AA58" i="1" l="1"/>
  <c r="AA59" i="1"/>
  <c r="AA61" i="1"/>
  <c r="AA42" i="1"/>
  <c r="AA62" i="1"/>
  <c r="AA49" i="1"/>
  <c r="AA46" i="1"/>
  <c r="AA44" i="1"/>
  <c r="AA60" i="1"/>
  <c r="AA64" i="1"/>
  <c r="AA72" i="1"/>
  <c r="AA55" i="1"/>
  <c r="AA47" i="1"/>
  <c r="AA52" i="1"/>
  <c r="AA53" i="1"/>
  <c r="AA67" i="1"/>
  <c r="AA50" i="1"/>
  <c r="AA51" i="1"/>
  <c r="AA45" i="1"/>
  <c r="AA48" i="1"/>
  <c r="AA70" i="1"/>
  <c r="AA63" i="1"/>
  <c r="AA71" i="1"/>
  <c r="AA66" i="1"/>
  <c r="AA54" i="1"/>
  <c r="AA57" i="1"/>
  <c r="AA56" i="1"/>
  <c r="AA69" i="1"/>
  <c r="AA43" i="1"/>
  <c r="AA68" i="1"/>
  <c r="AA73" i="1"/>
  <c r="AA65" i="1"/>
  <c r="AA41" i="1"/>
</calcChain>
</file>

<file path=xl/sharedStrings.xml><?xml version="1.0" encoding="utf-8"?>
<sst xmlns="http://schemas.openxmlformats.org/spreadsheetml/2006/main" count="234" uniqueCount="74">
  <si>
    <t>Stroj - hodina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</si>
  <si>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</si>
  <si>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</si>
  <si>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</si>
  <si>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</si>
  <si>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</si>
  <si>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</si>
  <si>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</si>
  <si>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</si>
  <si>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</si>
  <si>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</si>
  <si>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</si>
  <si>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</si>
  <si>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</si>
  <si>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</si>
  <si>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</si>
  <si>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</si>
  <si>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</si>
  <si>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</si>
  <si>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</si>
  <si>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</si>
  <si>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</si>
  <si>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</si>
  <si>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</si>
  <si>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</si>
  <si>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>Kompresor Atlas</t>
  </si>
  <si>
    <t>Kompresor Comp V</t>
  </si>
  <si>
    <t>Kompresor Comp M</t>
  </si>
  <si>
    <t>Příkony max.</t>
  </si>
  <si>
    <t>Příkony pr.</t>
  </si>
  <si>
    <t>2 - 3</t>
  </si>
  <si>
    <t>21 - 22</t>
  </si>
  <si>
    <t>celkem v Eur</t>
  </si>
  <si>
    <t>Euro/Kč</t>
  </si>
  <si>
    <t>cena energií za 1 hodinu. Cena uvedena v Eurech</t>
  </si>
  <si>
    <t xml:space="preserve">predikce spotřeby na </t>
  </si>
  <si>
    <t>spotřeba jednotlivých strojů</t>
  </si>
  <si>
    <t>cena za MWh</t>
  </si>
  <si>
    <t>Euro</t>
  </si>
  <si>
    <t>1= průměr</t>
  </si>
  <si>
    <t>2 = max (nahřívání)</t>
  </si>
  <si>
    <t>provoz I patro.</t>
  </si>
  <si>
    <t>provoz II. Patro</t>
  </si>
  <si>
    <t>sváření 1</t>
  </si>
  <si>
    <t>sváření 2</t>
  </si>
  <si>
    <t>sváření 3</t>
  </si>
  <si>
    <t>cnc 1</t>
  </si>
  <si>
    <t>cnc 2</t>
  </si>
  <si>
    <t>cnc 3</t>
  </si>
  <si>
    <t>vrtačka 1</t>
  </si>
  <si>
    <t>vrtačka 2</t>
  </si>
  <si>
    <t>vrtačka 3</t>
  </si>
  <si>
    <t>fréza 1</t>
  </si>
  <si>
    <t>fréza 2</t>
  </si>
  <si>
    <t>fréza 3</t>
  </si>
  <si>
    <t>cnc 4</t>
  </si>
  <si>
    <t>cnc 5</t>
  </si>
  <si>
    <t>cnc 6</t>
  </si>
  <si>
    <t>cnc 7</t>
  </si>
  <si>
    <t>fréza 4</t>
  </si>
  <si>
    <t>fréza 5</t>
  </si>
  <si>
    <t>fréza 6</t>
  </si>
  <si>
    <t>fréza 7</t>
  </si>
  <si>
    <t>fréza 8</t>
  </si>
  <si>
    <t>vrtačka 4</t>
  </si>
  <si>
    <t>vrtačka 5</t>
  </si>
  <si>
    <t>vrtačka 6</t>
  </si>
  <si>
    <t>vrtačka 7</t>
  </si>
  <si>
    <t>pec 1</t>
  </si>
  <si>
    <t>pec 2</t>
  </si>
  <si>
    <t>pec 3</t>
  </si>
  <si>
    <t>průmerná spoř.</t>
  </si>
  <si>
    <t>max. spotřeba</t>
  </si>
  <si>
    <t>hodin celk.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</si>
</sst>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[$€-1]"/>
    <numFmt numFmtId="167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2" fontId="8" fillId="2" borderId="11" xfId="0" applyNumberFormat="1" applyFont="1" applyFill="1" applyBorder="1" applyAlignment="1" applyProtection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</xf>
    <xf numFmtId="165" fontId="8" fillId="0" borderId="19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8" fillId="2" borderId="15" xfId="0" applyNumberFormat="1" applyFont="1" applyFill="1" applyBorder="1" applyAlignment="1" applyProtection="1">
      <alignment horizontal="center" vertical="center"/>
    </xf>
    <xf numFmtId="2" fontId="8" fillId="2" borderId="16" xfId="0" applyNumberFormat="1" applyFont="1" applyFill="1" applyBorder="1" applyAlignment="1" applyProtection="1">
      <alignment horizontal="center" vertical="center"/>
    </xf>
    <xf numFmtId="2" fontId="8" fillId="2" borderId="17" xfId="0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8" fillId="4" borderId="36" xfId="0" applyNumberFormat="1" applyFont="1" applyFill="1" applyBorder="1" applyAlignment="1" applyProtection="1">
      <alignment horizontal="center" vertical="center"/>
      <protection locked="0"/>
    </xf>
    <xf numFmtId="2" fontId="8" fillId="4" borderId="37" xfId="0" applyNumberFormat="1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49" fontId="3" fillId="0" borderId="34" xfId="1" applyNumberFormat="1" applyFont="1" applyFill="1" applyBorder="1" applyAlignment="1" applyProtection="1">
      <alignment horizontal="center" vertical="center"/>
    </xf>
    <xf numFmtId="49" fontId="3" fillId="0" borderId="41" xfId="1" applyNumberFormat="1" applyFont="1" applyFill="1" applyBorder="1" applyAlignment="1" applyProtection="1">
      <alignment horizontal="center" vertical="center"/>
    </xf>
    <xf numFmtId="49" fontId="3" fillId="0" borderId="35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42" xfId="1" applyNumberFormat="1" applyFont="1" applyFill="1" applyBorder="1" applyAlignment="1" applyProtection="1">
      <alignment horizontal="center" vertical="center"/>
    </xf>
    <xf numFmtId="0" fontId="0" fillId="0" borderId="0" xfId="0"/>
    <xf numFmtId="49" fontId="3" fillId="0" borderId="8" xfId="1" applyNumberFormat="1" applyFont="1" applyBorder="1" applyAlignment="1" applyProtection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8" xfId="0" applyFont="1" applyBorder="1" applyProtection="1"/>
    <xf numFmtId="0" fontId="3" fillId="0" borderId="8" xfId="1" applyFont="1" applyBorder="1" applyAlignment="1" applyProtection="1">
      <alignment horizontal="center" vertical="center"/>
    </xf>
    <xf numFmtId="0" fontId="3" fillId="0" borderId="8" xfId="1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4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39" xfId="1" applyNumberFormat="1" applyFont="1" applyFill="1" applyBorder="1" applyAlignment="1" applyProtection="1">
      <alignment horizontal="center" vertical="center"/>
    </xf>
    <xf numFmtId="165" fontId="8" fillId="0" borderId="43" xfId="0" applyNumberFormat="1" applyFont="1" applyBorder="1" applyAlignment="1" applyProtection="1">
      <alignment horizontal="center" vertical="center"/>
    </xf>
    <xf numFmtId="165" fontId="8" fillId="0" borderId="20" xfId="0" applyNumberFormat="1" applyFont="1" applyBorder="1" applyAlignment="1" applyProtection="1">
      <alignment horizontal="center" vertical="center"/>
    </xf>
    <xf numFmtId="0" fontId="1" fillId="0" borderId="0" xfId="1"/>
    <xf numFmtId="167" fontId="7" fillId="3" borderId="1" xfId="0" applyNumberFormat="1" applyFont="1" applyFill="1" applyBorder="1" applyAlignment="1">
      <alignment horizontal="center" vertical="center"/>
    </xf>
    <xf numFmtId="167" fontId="7" fillId="3" borderId="25" xfId="0" applyNumberFormat="1" applyFont="1" applyFill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28" xfId="1" applyNumberFormat="1" applyFont="1" applyFill="1" applyBorder="1" applyAlignment="1" applyProtection="1">
      <alignment horizontal="center" vertical="center"/>
    </xf>
    <xf numFmtId="49" fontId="3" fillId="0" borderId="29" xfId="1" applyNumberFormat="1" applyFont="1" applyFill="1" applyBorder="1" applyAlignment="1" applyProtection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2" fontId="8" fillId="6" borderId="10" xfId="0" applyNumberFormat="1" applyFont="1" applyFill="1" applyBorder="1" applyAlignment="1" applyProtection="1">
      <alignment horizontal="center" vertical="center"/>
    </xf>
    <xf numFmtId="2" fontId="8" fillId="6" borderId="11" xfId="0" applyNumberFormat="1" applyFont="1" applyFill="1" applyBorder="1" applyAlignment="1" applyProtection="1">
      <alignment horizontal="center" vertical="center"/>
    </xf>
    <xf numFmtId="2" fontId="8" fillId="6" borderId="12" xfId="0" applyNumberFormat="1" applyFont="1" applyFill="1" applyBorder="1" applyAlignment="1" applyProtection="1">
      <alignment horizontal="center" vertical="center"/>
    </xf>
    <xf numFmtId="2" fontId="8" fillId="6" borderId="13" xfId="0" applyNumberFormat="1" applyFont="1" applyFill="1" applyBorder="1" applyAlignment="1" applyProtection="1">
      <alignment horizontal="center" vertical="center"/>
    </xf>
    <xf numFmtId="2" fontId="8" fillId="6" borderId="8" xfId="0" applyNumberFormat="1" applyFont="1" applyFill="1" applyBorder="1" applyAlignment="1" applyProtection="1">
      <alignment horizontal="center" vertical="center"/>
    </xf>
    <xf numFmtId="2" fontId="8" fillId="6" borderId="14" xfId="0" applyNumberFormat="1" applyFont="1" applyFill="1" applyBorder="1" applyAlignment="1" applyProtection="1">
      <alignment horizontal="center" vertical="center"/>
    </xf>
    <xf numFmtId="2" fontId="8" fillId="6" borderId="15" xfId="0" applyNumberFormat="1" applyFont="1" applyFill="1" applyBorder="1" applyAlignment="1" applyProtection="1">
      <alignment horizontal="center" vertical="center"/>
    </xf>
    <xf numFmtId="2" fontId="8" fillId="6" borderId="16" xfId="0" applyNumberFormat="1" applyFont="1" applyFill="1" applyBorder="1" applyAlignment="1" applyProtection="1">
      <alignment horizontal="center" vertical="center"/>
    </xf>
    <xf numFmtId="2" fontId="8" fillId="6" borderId="17" xfId="0" applyNumberFormat="1" applyFont="1" applyFill="1" applyBorder="1" applyAlignment="1" applyProtection="1">
      <alignment horizontal="center" vertical="center"/>
    </xf>
    <xf numFmtId="2" fontId="8" fillId="5" borderId="10" xfId="0" applyNumberFormat="1" applyFont="1" applyFill="1" applyBorder="1" applyAlignment="1" applyProtection="1">
      <alignment horizontal="center" vertical="center"/>
    </xf>
    <xf numFmtId="2" fontId="8" fillId="5" borderId="11" xfId="0" applyNumberFormat="1" applyFont="1" applyFill="1" applyBorder="1" applyAlignment="1" applyProtection="1">
      <alignment horizontal="center" vertical="center"/>
    </xf>
    <xf numFmtId="2" fontId="8" fillId="5" borderId="12" xfId="0" applyNumberFormat="1" applyFont="1" applyFill="1" applyBorder="1" applyAlignment="1" applyProtection="1">
      <alignment horizontal="center" vertical="center"/>
    </xf>
    <xf numFmtId="2" fontId="8" fillId="5" borderId="13" xfId="0" applyNumberFormat="1" applyFont="1" applyFill="1" applyBorder="1" applyAlignment="1" applyProtection="1">
      <alignment horizontal="center" vertical="center"/>
    </xf>
    <xf numFmtId="2" fontId="8" fillId="5" borderId="8" xfId="0" applyNumberFormat="1" applyFont="1" applyFill="1" applyBorder="1" applyAlignment="1" applyProtection="1">
      <alignment horizontal="center" vertical="center"/>
    </xf>
    <xf numFmtId="2" fontId="8" fillId="5" borderId="14" xfId="0" applyNumberFormat="1" applyFont="1" applyFill="1" applyBorder="1" applyAlignment="1" applyProtection="1">
      <alignment horizontal="center" vertical="center"/>
    </xf>
    <xf numFmtId="2" fontId="8" fillId="5" borderId="15" xfId="0" applyNumberFormat="1" applyFont="1" applyFill="1" applyBorder="1" applyAlignment="1" applyProtection="1">
      <alignment horizontal="center" vertical="center"/>
    </xf>
    <xf numFmtId="2" fontId="8" fillId="5" borderId="16" xfId="0" applyNumberFormat="1" applyFont="1" applyFill="1" applyBorder="1" applyAlignment="1" applyProtection="1">
      <alignment horizontal="center" vertical="center"/>
    </xf>
    <xf numFmtId="2" fontId="8" fillId="5" borderId="17" xfId="0" applyNumberFormat="1" applyFont="1" applyFill="1" applyBorder="1" applyAlignment="1" applyProtection="1">
      <alignment horizontal="center" vertical="center"/>
    </xf>
    <xf numFmtId="4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/>
    <xf numFmtId="0" fontId="0" fillId="4" borderId="14" xfId="0" applyFill="1" applyBorder="1"/>
    <xf numFmtId="4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7" xfId="0" applyFill="1" applyBorder="1"/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44" xfId="1" applyNumberFormat="1" applyFont="1" applyFill="1" applyBorder="1" applyAlignment="1">
      <alignment horizontal="center" vertical="center"/>
    </xf>
    <xf numFmtId="49" fontId="3" fillId="0" borderId="45" xfId="1" applyNumberFormat="1" applyFont="1" applyFill="1" applyBorder="1" applyAlignment="1">
      <alignment horizontal="center" vertical="center"/>
    </xf>
    <xf numFmtId="167" fontId="7" fillId="3" borderId="2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31">
    <dxf>
      <font>
        <color theme="9" tint="0.79998168889431442"/>
      </font>
    </dxf>
    <dxf>
      <font>
        <color theme="5" tint="0.79998168889431442"/>
      </font>
    </dxf>
    <dxf>
      <font>
        <color theme="4" tint="0.79998168889431442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4" tint="0.79998168889431442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5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13" workbookViewId="0">
      <selection activeCell="AM37" sqref="AM37"/>
    </sheetView>
  </sheetViews>
  <sheetFormatPr defaultRowHeight="15" x14ac:dyDescent="0.25"/>
  <cols>
    <col min="1" max="1" width="20.85546875" customWidth="1"/>
    <col min="2" max="25" width="6.5703125" customWidth="1"/>
    <col min="26" max="26" width="2.28515625" customWidth="1"/>
    <col min="27" max="29" width="15.7109375" customWidth="1"/>
  </cols>
  <sheetData>
    <row r="1" spans="1:29" ht="24" customHeight="1" thickBot="1" x14ac:dyDescent="0.3">
      <c r="B1" s="60" t="s">
        <v>35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131"/>
      <c r="Z1" s="59"/>
    </row>
    <row r="2" spans="1:29" ht="17.25" customHeight="1" thickBot="1" x14ac:dyDescent="0.3">
      <c r="A2" s="1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10" t="s">
        <v>14</v>
      </c>
      <c r="P2" s="8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10" t="s">
        <v>22</v>
      </c>
      <c r="X2" s="62" t="s">
        <v>23</v>
      </c>
      <c r="Y2" s="63" t="s">
        <v>24</v>
      </c>
      <c r="AA2" s="128" t="s">
        <v>73</v>
      </c>
      <c r="AB2" s="129" t="s">
        <v>72</v>
      </c>
      <c r="AC2" s="130" t="s">
        <v>71</v>
      </c>
    </row>
    <row r="3" spans="1:29" ht="17.25" customHeight="1" x14ac:dyDescent="0.25">
      <c r="A3" s="2" t="s">
        <v>41</v>
      </c>
      <c r="B3" s="64">
        <v>1</v>
      </c>
      <c r="C3" s="65"/>
      <c r="D3" s="65"/>
      <c r="E3" s="65"/>
      <c r="F3" s="65"/>
      <c r="G3" s="66"/>
      <c r="H3" s="86"/>
      <c r="I3" s="83"/>
      <c r="J3" s="83"/>
      <c r="K3" s="83"/>
      <c r="L3" s="83"/>
      <c r="M3" s="83"/>
      <c r="N3" s="83"/>
      <c r="O3" s="87"/>
      <c r="P3" s="92"/>
      <c r="Q3" s="80"/>
      <c r="R3" s="80"/>
      <c r="S3" s="80"/>
      <c r="T3" s="80"/>
      <c r="U3" s="80"/>
      <c r="V3" s="80"/>
      <c r="W3" s="93"/>
      <c r="X3" s="77"/>
      <c r="Y3" s="66"/>
      <c r="AA3" s="125">
        <f>COUNT(B3:Z3)</f>
        <v>1</v>
      </c>
      <c r="AB3" s="126">
        <f>COUNTIF(B3:Y3,2)*podklady!B5/1000</f>
        <v>0</v>
      </c>
      <c r="AC3" s="127">
        <f>COUNTIF(B3:Y3,1)*podklady!C5/1000</f>
        <v>0.08</v>
      </c>
    </row>
    <row r="4" spans="1:29" ht="17.25" customHeight="1" x14ac:dyDescent="0.25">
      <c r="A4" s="3" t="s">
        <v>42</v>
      </c>
      <c r="B4" s="67"/>
      <c r="C4" s="68"/>
      <c r="D4" s="68"/>
      <c r="E4" s="68"/>
      <c r="F4" s="68"/>
      <c r="G4" s="69"/>
      <c r="H4" s="88"/>
      <c r="I4" s="84"/>
      <c r="J4" s="84"/>
      <c r="K4" s="84"/>
      <c r="L4" s="84"/>
      <c r="M4" s="84"/>
      <c r="N4" s="84"/>
      <c r="O4" s="89"/>
      <c r="P4" s="94"/>
      <c r="Q4" s="81"/>
      <c r="R4" s="81"/>
      <c r="S4" s="81"/>
      <c r="T4" s="81"/>
      <c r="U4" s="81"/>
      <c r="V4" s="81"/>
      <c r="W4" s="95"/>
      <c r="X4" s="78"/>
      <c r="Y4" s="69"/>
      <c r="AA4" s="123">
        <f t="shared" ref="AA4:AA35" si="0">COUNT(B4:Z4)</f>
        <v>0</v>
      </c>
      <c r="AB4" s="121">
        <f>COUNTIF(B4:Y4,2)*podklady!B6/1000</f>
        <v>0</v>
      </c>
      <c r="AC4" s="73">
        <f>COUNTIF(B4:Y4,1)*podklady!C6/1000</f>
        <v>0</v>
      </c>
    </row>
    <row r="5" spans="1:29" ht="17.25" customHeight="1" x14ac:dyDescent="0.25">
      <c r="A5" s="3" t="s">
        <v>43</v>
      </c>
      <c r="B5" s="67"/>
      <c r="C5" s="68"/>
      <c r="D5" s="68"/>
      <c r="E5" s="68"/>
      <c r="F5" s="68"/>
      <c r="G5" s="69"/>
      <c r="H5" s="88"/>
      <c r="I5" s="84"/>
      <c r="J5" s="84"/>
      <c r="K5" s="84"/>
      <c r="L5" s="84"/>
      <c r="M5" s="84"/>
      <c r="N5" s="84"/>
      <c r="O5" s="89"/>
      <c r="P5" s="94"/>
      <c r="Q5" s="81"/>
      <c r="R5" s="81"/>
      <c r="S5" s="81"/>
      <c r="T5" s="81"/>
      <c r="U5" s="81"/>
      <c r="V5" s="81"/>
      <c r="W5" s="95"/>
      <c r="X5" s="78"/>
      <c r="Y5" s="69"/>
      <c r="AA5" s="123">
        <f t="shared" si="0"/>
        <v>0</v>
      </c>
      <c r="AB5" s="121">
        <f>COUNTIF(B5:Y5,2)*podklady!B7/1000</f>
        <v>0</v>
      </c>
      <c r="AC5" s="73">
        <f>COUNTIF(B5:Y5,1)*podklady!C7/1000</f>
        <v>0</v>
      </c>
    </row>
    <row r="6" spans="1:29" ht="17.25" customHeight="1" x14ac:dyDescent="0.25">
      <c r="A6" s="3" t="s">
        <v>44</v>
      </c>
      <c r="B6" s="67"/>
      <c r="C6" s="68"/>
      <c r="D6" s="68"/>
      <c r="E6" s="68"/>
      <c r="F6" s="68"/>
      <c r="G6" s="69"/>
      <c r="H6" s="88"/>
      <c r="I6" s="84"/>
      <c r="J6" s="84"/>
      <c r="K6" s="84"/>
      <c r="L6" s="84"/>
      <c r="M6" s="84"/>
      <c r="N6" s="84"/>
      <c r="O6" s="89"/>
      <c r="P6" s="94"/>
      <c r="Q6" s="81"/>
      <c r="R6" s="81"/>
      <c r="S6" s="81"/>
      <c r="T6" s="81"/>
      <c r="U6" s="81"/>
      <c r="V6" s="81"/>
      <c r="W6" s="95"/>
      <c r="X6" s="78"/>
      <c r="Y6" s="69"/>
      <c r="AA6" s="123">
        <f t="shared" si="0"/>
        <v>0</v>
      </c>
      <c r="AB6" s="121">
        <f>COUNTIF(B6:Y6,2)*podklady!B8/1000</f>
        <v>0</v>
      </c>
      <c r="AC6" s="73">
        <f>COUNTIF(B6:Y6,1)*podklady!C8/1000</f>
        <v>0</v>
      </c>
    </row>
    <row r="7" spans="1:29" ht="17.25" customHeight="1" x14ac:dyDescent="0.25">
      <c r="A7" s="3" t="s">
        <v>45</v>
      </c>
      <c r="B7" s="67"/>
      <c r="C7" s="68"/>
      <c r="D7" s="68"/>
      <c r="E7" s="68"/>
      <c r="F7" s="68"/>
      <c r="G7" s="69"/>
      <c r="H7" s="88"/>
      <c r="I7" s="84"/>
      <c r="J7" s="84"/>
      <c r="K7" s="84"/>
      <c r="L7" s="84"/>
      <c r="M7" s="84"/>
      <c r="N7" s="84"/>
      <c r="O7" s="89"/>
      <c r="P7" s="94"/>
      <c r="Q7" s="81"/>
      <c r="R7" s="81"/>
      <c r="S7" s="81"/>
      <c r="T7" s="81"/>
      <c r="U7" s="81"/>
      <c r="V7" s="81"/>
      <c r="W7" s="95"/>
      <c r="X7" s="78"/>
      <c r="Y7" s="69"/>
      <c r="AA7" s="123">
        <f t="shared" si="0"/>
        <v>0</v>
      </c>
      <c r="AB7" s="121">
        <f>COUNTIF(B7:Y7,2)*podklady!B9/1000</f>
        <v>0</v>
      </c>
      <c r="AC7" s="73">
        <f>COUNTIF(B7:Y7,1)*podklady!C9/1000</f>
        <v>0</v>
      </c>
    </row>
    <row r="8" spans="1:29" ht="17.25" customHeight="1" x14ac:dyDescent="0.25">
      <c r="A8" s="3" t="s">
        <v>46</v>
      </c>
      <c r="B8" s="67"/>
      <c r="C8" s="68"/>
      <c r="D8" s="68"/>
      <c r="E8" s="68"/>
      <c r="F8" s="68"/>
      <c r="G8" s="69"/>
      <c r="H8" s="88"/>
      <c r="I8" s="84"/>
      <c r="J8" s="84"/>
      <c r="K8" s="84"/>
      <c r="L8" s="84"/>
      <c r="M8" s="84"/>
      <c r="N8" s="84"/>
      <c r="O8" s="89"/>
      <c r="P8" s="94"/>
      <c r="Q8" s="81"/>
      <c r="R8" s="81"/>
      <c r="S8" s="81"/>
      <c r="T8" s="81"/>
      <c r="U8" s="81"/>
      <c r="V8" s="81"/>
      <c r="W8" s="95"/>
      <c r="X8" s="78"/>
      <c r="Y8" s="69"/>
      <c r="AA8" s="123">
        <f t="shared" si="0"/>
        <v>0</v>
      </c>
      <c r="AB8" s="121">
        <f>COUNTIF(B8:Y8,2)*podklady!B10/1000</f>
        <v>0</v>
      </c>
      <c r="AC8" s="73">
        <f>COUNTIF(B8:Y8,1)*podklady!C10/1000</f>
        <v>0</v>
      </c>
    </row>
    <row r="9" spans="1:29" ht="17.25" customHeight="1" x14ac:dyDescent="0.25">
      <c r="A9" s="3" t="s">
        <v>47</v>
      </c>
      <c r="B9" s="67"/>
      <c r="C9" s="68"/>
      <c r="D9" s="68"/>
      <c r="E9" s="68"/>
      <c r="F9" s="68"/>
      <c r="G9" s="69"/>
      <c r="H9" s="88"/>
      <c r="I9" s="84"/>
      <c r="J9" s="84"/>
      <c r="K9" s="84"/>
      <c r="L9" s="84"/>
      <c r="M9" s="84"/>
      <c r="N9" s="84"/>
      <c r="O9" s="89"/>
      <c r="P9" s="94"/>
      <c r="Q9" s="81"/>
      <c r="R9" s="81"/>
      <c r="S9" s="81"/>
      <c r="T9" s="81"/>
      <c r="U9" s="81"/>
      <c r="V9" s="81"/>
      <c r="W9" s="95"/>
      <c r="X9" s="78"/>
      <c r="Y9" s="69"/>
      <c r="AA9" s="123">
        <f t="shared" si="0"/>
        <v>0</v>
      </c>
      <c r="AB9" s="121">
        <f>COUNTIF(B9:Y9,2)*podklady!B11/1000</f>
        <v>0</v>
      </c>
      <c r="AC9" s="73">
        <f>COUNTIF(B9:Y9,1)*podklady!C11/1000</f>
        <v>0</v>
      </c>
    </row>
    <row r="10" spans="1:29" ht="17.25" customHeight="1" x14ac:dyDescent="0.25">
      <c r="A10" s="3" t="s">
        <v>48</v>
      </c>
      <c r="B10" s="67"/>
      <c r="C10" s="68"/>
      <c r="D10" s="68"/>
      <c r="E10" s="68"/>
      <c r="F10" s="68"/>
      <c r="G10" s="69"/>
      <c r="H10" s="88"/>
      <c r="I10" s="84"/>
      <c r="J10" s="84"/>
      <c r="K10" s="84"/>
      <c r="L10" s="84"/>
      <c r="M10" s="84"/>
      <c r="N10" s="84"/>
      <c r="O10" s="89"/>
      <c r="P10" s="94"/>
      <c r="Q10" s="81"/>
      <c r="R10" s="81"/>
      <c r="S10" s="81"/>
      <c r="T10" s="81"/>
      <c r="U10" s="81"/>
      <c r="V10" s="81"/>
      <c r="W10" s="95"/>
      <c r="X10" s="78"/>
      <c r="Y10" s="69"/>
      <c r="AA10" s="123">
        <f t="shared" si="0"/>
        <v>0</v>
      </c>
      <c r="AB10" s="121">
        <f>COUNTIF(B10:Y10,2)*podklady!B12/1000</f>
        <v>0</v>
      </c>
      <c r="AC10" s="73">
        <f>COUNTIF(B10:Y10,1)*podklady!C12/1000</f>
        <v>0</v>
      </c>
    </row>
    <row r="11" spans="1:29" ht="17.25" customHeight="1" x14ac:dyDescent="0.25">
      <c r="A11" s="3" t="s">
        <v>55</v>
      </c>
      <c r="B11" s="67"/>
      <c r="C11" s="68"/>
      <c r="D11" s="68"/>
      <c r="E11" s="68"/>
      <c r="F11" s="68"/>
      <c r="G11" s="69"/>
      <c r="H11" s="88"/>
      <c r="I11" s="84"/>
      <c r="J11" s="84"/>
      <c r="K11" s="84"/>
      <c r="L11" s="84"/>
      <c r="M11" s="84"/>
      <c r="N11" s="84"/>
      <c r="O11" s="89"/>
      <c r="P11" s="94"/>
      <c r="Q11" s="81"/>
      <c r="R11" s="81"/>
      <c r="S11" s="81"/>
      <c r="T11" s="81"/>
      <c r="U11" s="81"/>
      <c r="V11" s="81"/>
      <c r="W11" s="95"/>
      <c r="X11" s="78"/>
      <c r="Y11" s="69"/>
      <c r="AA11" s="123">
        <f t="shared" si="0"/>
        <v>0</v>
      </c>
      <c r="AB11" s="121">
        <f>COUNTIF(B11:Y11,2)*podklady!B13/1000</f>
        <v>0</v>
      </c>
      <c r="AC11" s="73">
        <f>COUNTIF(B11:Y11,1)*podklady!C13/1000</f>
        <v>0</v>
      </c>
    </row>
    <row r="12" spans="1:29" ht="17.25" customHeight="1" x14ac:dyDescent="0.25">
      <c r="A12" s="3" t="s">
        <v>56</v>
      </c>
      <c r="B12" s="67"/>
      <c r="C12" s="68"/>
      <c r="D12" s="68"/>
      <c r="E12" s="68"/>
      <c r="F12" s="68"/>
      <c r="G12" s="69"/>
      <c r="H12" s="88"/>
      <c r="I12" s="84"/>
      <c r="J12" s="84"/>
      <c r="K12" s="84"/>
      <c r="L12" s="84"/>
      <c r="M12" s="84"/>
      <c r="N12" s="84"/>
      <c r="O12" s="89"/>
      <c r="P12" s="94"/>
      <c r="Q12" s="81"/>
      <c r="R12" s="81"/>
      <c r="S12" s="81"/>
      <c r="T12" s="81"/>
      <c r="U12" s="81"/>
      <c r="V12" s="81"/>
      <c r="W12" s="95"/>
      <c r="X12" s="78"/>
      <c r="Y12" s="69"/>
      <c r="AA12" s="123">
        <f t="shared" si="0"/>
        <v>0</v>
      </c>
      <c r="AB12" s="121">
        <f>COUNTIF(B12:Y12,2)*podklady!B14/1000</f>
        <v>0</v>
      </c>
      <c r="AC12" s="73">
        <f>COUNTIF(B12:Y12,1)*podklady!C14/1000</f>
        <v>0</v>
      </c>
    </row>
    <row r="13" spans="1:29" ht="17.25" customHeight="1" x14ac:dyDescent="0.25">
      <c r="A13" s="3" t="s">
        <v>57</v>
      </c>
      <c r="B13" s="67"/>
      <c r="C13" s="68"/>
      <c r="D13" s="68"/>
      <c r="E13" s="68"/>
      <c r="F13" s="68"/>
      <c r="G13" s="69"/>
      <c r="H13" s="88"/>
      <c r="I13" s="84"/>
      <c r="J13" s="84"/>
      <c r="K13" s="84"/>
      <c r="L13" s="84"/>
      <c r="M13" s="84"/>
      <c r="N13" s="84"/>
      <c r="O13" s="89"/>
      <c r="P13" s="94"/>
      <c r="Q13" s="81"/>
      <c r="R13" s="81"/>
      <c r="S13" s="81"/>
      <c r="T13" s="81"/>
      <c r="U13" s="81"/>
      <c r="V13" s="81"/>
      <c r="W13" s="95"/>
      <c r="X13" s="78"/>
      <c r="Y13" s="69"/>
      <c r="AA13" s="123">
        <f t="shared" si="0"/>
        <v>0</v>
      </c>
      <c r="AB13" s="121">
        <f>COUNTIF(B13:Y13,2)*podklady!B15/1000</f>
        <v>0</v>
      </c>
      <c r="AC13" s="73">
        <f>COUNTIF(B13:Y13,1)*podklady!C15/1000</f>
        <v>0</v>
      </c>
    </row>
    <row r="14" spans="1:29" ht="17.25" customHeight="1" x14ac:dyDescent="0.25">
      <c r="A14" s="3" t="s">
        <v>58</v>
      </c>
      <c r="B14" s="67"/>
      <c r="C14" s="68"/>
      <c r="D14" s="68"/>
      <c r="E14" s="68"/>
      <c r="F14" s="68"/>
      <c r="G14" s="69"/>
      <c r="H14" s="88"/>
      <c r="I14" s="84"/>
      <c r="J14" s="84"/>
      <c r="K14" s="84"/>
      <c r="L14" s="84"/>
      <c r="M14" s="84"/>
      <c r="N14" s="84"/>
      <c r="O14" s="89"/>
      <c r="P14" s="94"/>
      <c r="Q14" s="81"/>
      <c r="R14" s="81"/>
      <c r="S14" s="81"/>
      <c r="T14" s="81"/>
      <c r="U14" s="81"/>
      <c r="V14" s="81"/>
      <c r="W14" s="95"/>
      <c r="X14" s="78"/>
      <c r="Y14" s="69"/>
      <c r="AA14" s="123">
        <f t="shared" si="0"/>
        <v>0</v>
      </c>
      <c r="AB14" s="121">
        <f>COUNTIF(B14:Y14,2)*podklady!B16/1000</f>
        <v>0</v>
      </c>
      <c r="AC14" s="73">
        <f>COUNTIF(B14:Y14,1)*podklady!C16/1000</f>
        <v>0</v>
      </c>
    </row>
    <row r="15" spans="1:29" ht="17.25" customHeight="1" x14ac:dyDescent="0.25">
      <c r="A15" s="3" t="s">
        <v>52</v>
      </c>
      <c r="B15" s="67"/>
      <c r="C15" s="68"/>
      <c r="D15" s="68"/>
      <c r="E15" s="68"/>
      <c r="F15" s="68"/>
      <c r="G15" s="69"/>
      <c r="H15" s="88"/>
      <c r="I15" s="84"/>
      <c r="J15" s="84"/>
      <c r="K15" s="84"/>
      <c r="L15" s="84"/>
      <c r="M15" s="84"/>
      <c r="N15" s="84"/>
      <c r="O15" s="89"/>
      <c r="P15" s="94"/>
      <c r="Q15" s="81"/>
      <c r="R15" s="81"/>
      <c r="S15" s="81"/>
      <c r="T15" s="81"/>
      <c r="U15" s="81"/>
      <c r="V15" s="81"/>
      <c r="W15" s="95"/>
      <c r="X15" s="78"/>
      <c r="Y15" s="69"/>
      <c r="AA15" s="123">
        <f t="shared" si="0"/>
        <v>0</v>
      </c>
      <c r="AB15" s="121">
        <f>COUNTIF(B15:Y15,2)*podklady!B17/1000</f>
        <v>0</v>
      </c>
      <c r="AC15" s="73">
        <f>COUNTIF(B15:Y15,1)*podklady!C17/1000</f>
        <v>0</v>
      </c>
    </row>
    <row r="16" spans="1:29" ht="17.25" customHeight="1" x14ac:dyDescent="0.25">
      <c r="A16" s="3" t="s">
        <v>53</v>
      </c>
      <c r="B16" s="67"/>
      <c r="C16" s="68"/>
      <c r="D16" s="68"/>
      <c r="E16" s="68"/>
      <c r="F16" s="68"/>
      <c r="G16" s="69"/>
      <c r="H16" s="88"/>
      <c r="I16" s="84"/>
      <c r="J16" s="84"/>
      <c r="K16" s="84"/>
      <c r="L16" s="84"/>
      <c r="M16" s="84"/>
      <c r="N16" s="84"/>
      <c r="O16" s="89"/>
      <c r="P16" s="94"/>
      <c r="Q16" s="81"/>
      <c r="R16" s="81"/>
      <c r="S16" s="81"/>
      <c r="T16" s="81"/>
      <c r="U16" s="81"/>
      <c r="V16" s="81"/>
      <c r="W16" s="95"/>
      <c r="X16" s="78"/>
      <c r="Y16" s="69"/>
      <c r="AA16" s="123">
        <f t="shared" si="0"/>
        <v>0</v>
      </c>
      <c r="AB16" s="121">
        <f>COUNTIF(B16:Y16,2)*podklady!B18/1000</f>
        <v>0</v>
      </c>
      <c r="AC16" s="73">
        <f>COUNTIF(B16:Y16,1)*podklady!C18/1000</f>
        <v>0</v>
      </c>
    </row>
    <row r="17" spans="1:29" ht="17.25" customHeight="1" x14ac:dyDescent="0.25">
      <c r="A17" s="3" t="s">
        <v>54</v>
      </c>
      <c r="B17" s="67"/>
      <c r="C17" s="68"/>
      <c r="D17" s="68"/>
      <c r="E17" s="68"/>
      <c r="F17" s="68"/>
      <c r="G17" s="69"/>
      <c r="H17" s="88"/>
      <c r="I17" s="84"/>
      <c r="J17" s="84"/>
      <c r="K17" s="84"/>
      <c r="L17" s="84"/>
      <c r="M17" s="84"/>
      <c r="N17" s="84"/>
      <c r="O17" s="89"/>
      <c r="P17" s="94"/>
      <c r="Q17" s="81"/>
      <c r="R17" s="81"/>
      <c r="S17" s="81"/>
      <c r="T17" s="81"/>
      <c r="U17" s="81"/>
      <c r="V17" s="81"/>
      <c r="W17" s="95"/>
      <c r="X17" s="78"/>
      <c r="Y17" s="69"/>
      <c r="AA17" s="123">
        <f t="shared" si="0"/>
        <v>0</v>
      </c>
      <c r="AB17" s="121">
        <f>COUNTIF(B17:Y17,2)*podklady!B19/1000</f>
        <v>0</v>
      </c>
      <c r="AC17" s="73">
        <f>COUNTIF(B17:Y17,1)*podklady!C19/1000</f>
        <v>0</v>
      </c>
    </row>
    <row r="18" spans="1:29" ht="17.25" customHeight="1" x14ac:dyDescent="0.25">
      <c r="A18" s="3" t="s">
        <v>59</v>
      </c>
      <c r="B18" s="67"/>
      <c r="C18" s="68"/>
      <c r="D18" s="68"/>
      <c r="E18" s="68"/>
      <c r="F18" s="68"/>
      <c r="G18" s="69"/>
      <c r="H18" s="88"/>
      <c r="I18" s="84"/>
      <c r="J18" s="84"/>
      <c r="K18" s="84"/>
      <c r="L18" s="84"/>
      <c r="M18" s="84"/>
      <c r="N18" s="84"/>
      <c r="O18" s="89"/>
      <c r="P18" s="94"/>
      <c r="Q18" s="81"/>
      <c r="R18" s="81"/>
      <c r="S18" s="81"/>
      <c r="T18" s="81"/>
      <c r="U18" s="81"/>
      <c r="V18" s="81"/>
      <c r="W18" s="95"/>
      <c r="X18" s="78"/>
      <c r="Y18" s="69"/>
      <c r="AA18" s="123">
        <f t="shared" si="0"/>
        <v>0</v>
      </c>
      <c r="AB18" s="121">
        <f>COUNTIF(B18:Y18,2)*podklady!B20/1000</f>
        <v>0</v>
      </c>
      <c r="AC18" s="73">
        <f>COUNTIF(B18:Y18,1)*podklady!C20/1000</f>
        <v>0</v>
      </c>
    </row>
    <row r="19" spans="1:29" ht="17.25" customHeight="1" x14ac:dyDescent="0.25">
      <c r="A19" s="3" t="s">
        <v>60</v>
      </c>
      <c r="B19" s="67"/>
      <c r="C19" s="68"/>
      <c r="D19" s="68"/>
      <c r="E19" s="68"/>
      <c r="F19" s="68"/>
      <c r="G19" s="69"/>
      <c r="H19" s="88"/>
      <c r="I19" s="84"/>
      <c r="J19" s="84"/>
      <c r="K19" s="84"/>
      <c r="L19" s="84"/>
      <c r="M19" s="84"/>
      <c r="N19" s="84"/>
      <c r="O19" s="89"/>
      <c r="P19" s="94"/>
      <c r="Q19" s="81"/>
      <c r="R19" s="81"/>
      <c r="S19" s="81"/>
      <c r="T19" s="81"/>
      <c r="U19" s="81"/>
      <c r="V19" s="81"/>
      <c r="W19" s="95"/>
      <c r="X19" s="78"/>
      <c r="Y19" s="69"/>
      <c r="AA19" s="123">
        <f t="shared" si="0"/>
        <v>0</v>
      </c>
      <c r="AB19" s="121">
        <f>COUNTIF(B19:Y19,2)*podklady!B21/1000</f>
        <v>0</v>
      </c>
      <c r="AC19" s="73">
        <f>COUNTIF(B19:Y19,1)*podklady!C21/1000</f>
        <v>0</v>
      </c>
    </row>
    <row r="20" spans="1:29" ht="17.25" customHeight="1" x14ac:dyDescent="0.25">
      <c r="A20" s="3" t="s">
        <v>61</v>
      </c>
      <c r="B20" s="67"/>
      <c r="C20" s="68"/>
      <c r="D20" s="68"/>
      <c r="E20" s="68"/>
      <c r="F20" s="68"/>
      <c r="G20" s="69"/>
      <c r="H20" s="88"/>
      <c r="I20" s="84"/>
      <c r="J20" s="84"/>
      <c r="K20" s="84"/>
      <c r="L20" s="84"/>
      <c r="M20" s="84"/>
      <c r="N20" s="84"/>
      <c r="O20" s="89"/>
      <c r="P20" s="94"/>
      <c r="Q20" s="81"/>
      <c r="R20" s="81"/>
      <c r="S20" s="81"/>
      <c r="T20" s="81"/>
      <c r="U20" s="81"/>
      <c r="V20" s="81"/>
      <c r="W20" s="95"/>
      <c r="X20" s="78"/>
      <c r="Y20" s="69"/>
      <c r="AA20" s="123">
        <f t="shared" si="0"/>
        <v>0</v>
      </c>
      <c r="AB20" s="121">
        <f>COUNTIF(B20:Y20,2)*podklady!B22/1000</f>
        <v>0</v>
      </c>
      <c r="AC20" s="73">
        <f>COUNTIF(B20:Y20,1)*podklady!C22/1000</f>
        <v>0</v>
      </c>
    </row>
    <row r="21" spans="1:29" ht="17.25" customHeight="1" x14ac:dyDescent="0.25">
      <c r="A21" s="3" t="s">
        <v>62</v>
      </c>
      <c r="B21" s="67"/>
      <c r="C21" s="68"/>
      <c r="D21" s="68"/>
      <c r="E21" s="68"/>
      <c r="F21" s="68"/>
      <c r="G21" s="69"/>
      <c r="H21" s="88"/>
      <c r="I21" s="84"/>
      <c r="J21" s="84"/>
      <c r="K21" s="84"/>
      <c r="L21" s="84"/>
      <c r="M21" s="84"/>
      <c r="N21" s="84"/>
      <c r="O21" s="89"/>
      <c r="P21" s="94"/>
      <c r="Q21" s="81"/>
      <c r="R21" s="81"/>
      <c r="S21" s="81"/>
      <c r="T21" s="81"/>
      <c r="U21" s="81"/>
      <c r="V21" s="81"/>
      <c r="W21" s="95"/>
      <c r="X21" s="78"/>
      <c r="Y21" s="69"/>
      <c r="AA21" s="123">
        <f t="shared" si="0"/>
        <v>0</v>
      </c>
      <c r="AB21" s="121">
        <f>COUNTIF(B21:Y21,2)*podklady!B23/1000</f>
        <v>0</v>
      </c>
      <c r="AC21" s="73">
        <f>COUNTIF(B21:Y21,1)*podklady!C23/1000</f>
        <v>0</v>
      </c>
    </row>
    <row r="22" spans="1:29" ht="17.25" customHeight="1" x14ac:dyDescent="0.25">
      <c r="A22" s="3" t="s">
        <v>63</v>
      </c>
      <c r="B22" s="67"/>
      <c r="C22" s="68"/>
      <c r="D22" s="68"/>
      <c r="E22" s="68"/>
      <c r="F22" s="68"/>
      <c r="G22" s="69"/>
      <c r="H22" s="88"/>
      <c r="I22" s="84"/>
      <c r="J22" s="84"/>
      <c r="K22" s="84"/>
      <c r="L22" s="84"/>
      <c r="M22" s="84"/>
      <c r="N22" s="84"/>
      <c r="O22" s="89"/>
      <c r="P22" s="94"/>
      <c r="Q22" s="81"/>
      <c r="R22" s="81"/>
      <c r="S22" s="81"/>
      <c r="T22" s="81"/>
      <c r="U22" s="81"/>
      <c r="V22" s="81"/>
      <c r="W22" s="95"/>
      <c r="X22" s="78"/>
      <c r="Y22" s="69"/>
      <c r="AA22" s="123">
        <f t="shared" si="0"/>
        <v>0</v>
      </c>
      <c r="AB22" s="121">
        <f>COUNTIF(B22:Y22,2)*podklady!B24/1000</f>
        <v>0</v>
      </c>
      <c r="AC22" s="73">
        <f>COUNTIF(B22:Y22,1)*podklady!C24/1000</f>
        <v>0</v>
      </c>
    </row>
    <row r="23" spans="1:29" ht="17.25" customHeight="1" x14ac:dyDescent="0.25">
      <c r="A23" s="3" t="s">
        <v>49</v>
      </c>
      <c r="B23" s="67"/>
      <c r="C23" s="68"/>
      <c r="D23" s="68"/>
      <c r="E23" s="68"/>
      <c r="F23" s="68"/>
      <c r="G23" s="69"/>
      <c r="H23" s="88"/>
      <c r="I23" s="84"/>
      <c r="J23" s="84"/>
      <c r="K23" s="84"/>
      <c r="L23" s="84"/>
      <c r="M23" s="84"/>
      <c r="N23" s="84"/>
      <c r="O23" s="89"/>
      <c r="P23" s="94"/>
      <c r="Q23" s="81"/>
      <c r="R23" s="81"/>
      <c r="S23" s="81"/>
      <c r="T23" s="81"/>
      <c r="U23" s="81"/>
      <c r="V23" s="81"/>
      <c r="W23" s="95"/>
      <c r="X23" s="78"/>
      <c r="Y23" s="69"/>
      <c r="AA23" s="123">
        <f t="shared" si="0"/>
        <v>0</v>
      </c>
      <c r="AB23" s="121">
        <f>COUNTIF(B23:Y23,2)*podklady!B25/1000</f>
        <v>0</v>
      </c>
      <c r="AC23" s="73">
        <f>COUNTIF(B23:Y23,1)*podklady!C25/1000</f>
        <v>0</v>
      </c>
    </row>
    <row r="24" spans="1:29" ht="17.25" customHeight="1" x14ac:dyDescent="0.25">
      <c r="A24" s="3" t="s">
        <v>50</v>
      </c>
      <c r="B24" s="67"/>
      <c r="C24" s="68"/>
      <c r="D24" s="68"/>
      <c r="E24" s="68"/>
      <c r="F24" s="68"/>
      <c r="G24" s="69"/>
      <c r="H24" s="88"/>
      <c r="I24" s="84"/>
      <c r="J24" s="84"/>
      <c r="K24" s="84"/>
      <c r="L24" s="84"/>
      <c r="M24" s="84"/>
      <c r="N24" s="84"/>
      <c r="O24" s="89"/>
      <c r="P24" s="94"/>
      <c r="Q24" s="81"/>
      <c r="R24" s="81"/>
      <c r="S24" s="81"/>
      <c r="T24" s="81"/>
      <c r="U24" s="81"/>
      <c r="V24" s="81"/>
      <c r="W24" s="95"/>
      <c r="X24" s="78"/>
      <c r="Y24" s="69"/>
      <c r="AA24" s="123">
        <f t="shared" si="0"/>
        <v>0</v>
      </c>
      <c r="AB24" s="121">
        <f>COUNTIF(B24:Y24,2)*podklady!B26/1000</f>
        <v>0</v>
      </c>
      <c r="AC24" s="73">
        <f>COUNTIF(B24:Y24,1)*podklady!C26/1000</f>
        <v>0</v>
      </c>
    </row>
    <row r="25" spans="1:29" ht="17.25" customHeight="1" x14ac:dyDescent="0.25">
      <c r="A25" s="3" t="s">
        <v>51</v>
      </c>
      <c r="B25" s="67"/>
      <c r="C25" s="68"/>
      <c r="D25" s="68"/>
      <c r="E25" s="68"/>
      <c r="F25" s="68"/>
      <c r="G25" s="69"/>
      <c r="H25" s="88"/>
      <c r="I25" s="84"/>
      <c r="J25" s="84"/>
      <c r="K25" s="84"/>
      <c r="L25" s="84"/>
      <c r="M25" s="84"/>
      <c r="N25" s="84"/>
      <c r="O25" s="89"/>
      <c r="P25" s="94"/>
      <c r="Q25" s="81"/>
      <c r="R25" s="81"/>
      <c r="S25" s="81"/>
      <c r="T25" s="81"/>
      <c r="U25" s="81"/>
      <c r="V25" s="81"/>
      <c r="W25" s="95"/>
      <c r="X25" s="78"/>
      <c r="Y25" s="69"/>
      <c r="AA25" s="123">
        <f t="shared" si="0"/>
        <v>0</v>
      </c>
      <c r="AB25" s="121">
        <f>COUNTIF(B25:Y25,2)*podklady!B27/1000</f>
        <v>0</v>
      </c>
      <c r="AC25" s="73">
        <f>COUNTIF(B25:Y25,1)*podklady!C27/1000</f>
        <v>0</v>
      </c>
    </row>
    <row r="26" spans="1:29" ht="17.25" customHeight="1" x14ac:dyDescent="0.25">
      <c r="A26" s="3" t="s">
        <v>64</v>
      </c>
      <c r="B26" s="67"/>
      <c r="C26" s="68"/>
      <c r="D26" s="68"/>
      <c r="E26" s="68"/>
      <c r="F26" s="68"/>
      <c r="G26" s="69"/>
      <c r="H26" s="88"/>
      <c r="I26" s="84"/>
      <c r="J26" s="84"/>
      <c r="K26" s="84"/>
      <c r="L26" s="84"/>
      <c r="M26" s="84"/>
      <c r="N26" s="84"/>
      <c r="O26" s="89"/>
      <c r="P26" s="94"/>
      <c r="Q26" s="81"/>
      <c r="R26" s="81"/>
      <c r="S26" s="81"/>
      <c r="T26" s="81"/>
      <c r="U26" s="81"/>
      <c r="V26" s="81"/>
      <c r="W26" s="95"/>
      <c r="X26" s="78"/>
      <c r="Y26" s="69"/>
      <c r="AA26" s="123">
        <f t="shared" si="0"/>
        <v>0</v>
      </c>
      <c r="AB26" s="121">
        <f>COUNTIF(B26:Y26,2)*podklady!B28/1000</f>
        <v>0</v>
      </c>
      <c r="AC26" s="73">
        <f>COUNTIF(B26:Y26,1)*podklady!C28/1000</f>
        <v>0</v>
      </c>
    </row>
    <row r="27" spans="1:29" ht="17.25" customHeight="1" x14ac:dyDescent="0.25">
      <c r="A27" s="3" t="s">
        <v>65</v>
      </c>
      <c r="B27" s="67"/>
      <c r="C27" s="68"/>
      <c r="D27" s="68"/>
      <c r="E27" s="68"/>
      <c r="F27" s="68"/>
      <c r="G27" s="69"/>
      <c r="H27" s="88"/>
      <c r="I27" s="84"/>
      <c r="J27" s="84"/>
      <c r="K27" s="84"/>
      <c r="L27" s="84"/>
      <c r="M27" s="84"/>
      <c r="N27" s="84"/>
      <c r="O27" s="89"/>
      <c r="P27" s="94"/>
      <c r="Q27" s="81"/>
      <c r="R27" s="81"/>
      <c r="S27" s="81"/>
      <c r="T27" s="81"/>
      <c r="U27" s="81"/>
      <c r="V27" s="81"/>
      <c r="W27" s="95"/>
      <c r="X27" s="78"/>
      <c r="Y27" s="69"/>
      <c r="AA27" s="123">
        <f t="shared" si="0"/>
        <v>0</v>
      </c>
      <c r="AB27" s="121">
        <f>COUNTIF(B27:Y27,2)*podklady!B29/1000</f>
        <v>0</v>
      </c>
      <c r="AC27" s="73">
        <f>COUNTIF(B27:Y27,1)*podklady!C29/1000</f>
        <v>0</v>
      </c>
    </row>
    <row r="28" spans="1:29" ht="17.25" customHeight="1" x14ac:dyDescent="0.25">
      <c r="A28" s="3" t="s">
        <v>66</v>
      </c>
      <c r="B28" s="67"/>
      <c r="C28" s="68"/>
      <c r="D28" s="68"/>
      <c r="E28" s="68"/>
      <c r="F28" s="68"/>
      <c r="G28" s="69"/>
      <c r="H28" s="88"/>
      <c r="I28" s="84"/>
      <c r="J28" s="84"/>
      <c r="K28" s="84"/>
      <c r="L28" s="84"/>
      <c r="M28" s="84"/>
      <c r="N28" s="84"/>
      <c r="O28" s="89"/>
      <c r="P28" s="94"/>
      <c r="Q28" s="81"/>
      <c r="R28" s="81"/>
      <c r="S28" s="81"/>
      <c r="T28" s="81"/>
      <c r="U28" s="81"/>
      <c r="V28" s="81"/>
      <c r="W28" s="95"/>
      <c r="X28" s="78"/>
      <c r="Y28" s="69"/>
      <c r="AA28" s="123">
        <f t="shared" si="0"/>
        <v>0</v>
      </c>
      <c r="AB28" s="121">
        <f>COUNTIF(B28:Y28,2)*podklady!B30/1000</f>
        <v>0</v>
      </c>
      <c r="AC28" s="73">
        <f>COUNTIF(B28:Y28,1)*podklady!C30/1000</f>
        <v>0</v>
      </c>
    </row>
    <row r="29" spans="1:29" ht="17.25" customHeight="1" x14ac:dyDescent="0.25">
      <c r="A29" s="3" t="s">
        <v>67</v>
      </c>
      <c r="B29" s="67"/>
      <c r="C29" s="68"/>
      <c r="D29" s="68"/>
      <c r="E29" s="68"/>
      <c r="F29" s="68"/>
      <c r="G29" s="69"/>
      <c r="H29" s="88"/>
      <c r="I29" s="84"/>
      <c r="J29" s="84"/>
      <c r="K29" s="84"/>
      <c r="L29" s="84"/>
      <c r="M29" s="84"/>
      <c r="N29" s="84"/>
      <c r="O29" s="89"/>
      <c r="P29" s="94"/>
      <c r="Q29" s="81"/>
      <c r="R29" s="81"/>
      <c r="S29" s="81"/>
      <c r="T29" s="81"/>
      <c r="U29" s="81"/>
      <c r="V29" s="81"/>
      <c r="W29" s="95"/>
      <c r="X29" s="78"/>
      <c r="Y29" s="69"/>
      <c r="AA29" s="123">
        <f t="shared" si="0"/>
        <v>0</v>
      </c>
      <c r="AB29" s="121">
        <f>COUNTIF(B29:Y29,2)*podklady!B31/1000</f>
        <v>0</v>
      </c>
      <c r="AC29" s="73">
        <f>COUNTIF(B29:Y29,1)*podklady!C31/1000</f>
        <v>0</v>
      </c>
    </row>
    <row r="30" spans="1:29" ht="17.25" customHeight="1" x14ac:dyDescent="0.25">
      <c r="A30" s="3" t="s">
        <v>68</v>
      </c>
      <c r="B30" s="67"/>
      <c r="C30" s="68"/>
      <c r="D30" s="68"/>
      <c r="E30" s="68"/>
      <c r="F30" s="68"/>
      <c r="G30" s="69"/>
      <c r="H30" s="88"/>
      <c r="I30" s="84"/>
      <c r="J30" s="84"/>
      <c r="K30" s="84"/>
      <c r="L30" s="84"/>
      <c r="M30" s="84"/>
      <c r="N30" s="84"/>
      <c r="O30" s="89"/>
      <c r="P30" s="94"/>
      <c r="Q30" s="81"/>
      <c r="R30" s="81"/>
      <c r="S30" s="81"/>
      <c r="T30" s="81"/>
      <c r="U30" s="81"/>
      <c r="V30" s="81"/>
      <c r="W30" s="95"/>
      <c r="X30" s="78"/>
      <c r="Y30" s="69"/>
      <c r="AA30" s="123">
        <f t="shared" si="0"/>
        <v>0</v>
      </c>
      <c r="AB30" s="121">
        <f>COUNTIF(B30:Y30,2)*podklady!B32/1000</f>
        <v>0</v>
      </c>
      <c r="AC30" s="73">
        <f>COUNTIF(B30:Y30,1)*podklady!C32/1000</f>
        <v>0</v>
      </c>
    </row>
    <row r="31" spans="1:29" ht="17.25" customHeight="1" x14ac:dyDescent="0.25">
      <c r="A31" s="3" t="s">
        <v>69</v>
      </c>
      <c r="B31" s="67"/>
      <c r="C31" s="68"/>
      <c r="D31" s="68"/>
      <c r="E31" s="68"/>
      <c r="F31" s="68"/>
      <c r="G31" s="69"/>
      <c r="H31" s="88"/>
      <c r="I31" s="84"/>
      <c r="J31" s="84"/>
      <c r="K31" s="84"/>
      <c r="L31" s="84"/>
      <c r="M31" s="84"/>
      <c r="N31" s="84"/>
      <c r="O31" s="89"/>
      <c r="P31" s="94"/>
      <c r="Q31" s="81"/>
      <c r="R31" s="81"/>
      <c r="S31" s="81"/>
      <c r="T31" s="81"/>
      <c r="U31" s="81"/>
      <c r="V31" s="81"/>
      <c r="W31" s="95"/>
      <c r="X31" s="78"/>
      <c r="Y31" s="69"/>
      <c r="AA31" s="123">
        <f t="shared" si="0"/>
        <v>0</v>
      </c>
      <c r="AB31" s="121">
        <f>COUNTIF(B31:Y31,2)*podklady!B33/1000</f>
        <v>0</v>
      </c>
      <c r="AC31" s="73">
        <f>COUNTIF(B31:Y31,1)*podklady!C33/1000</f>
        <v>0</v>
      </c>
    </row>
    <row r="32" spans="1:29" ht="17.25" customHeight="1" x14ac:dyDescent="0.25">
      <c r="A32" s="3" t="s">
        <v>70</v>
      </c>
      <c r="B32" s="67"/>
      <c r="C32" s="68"/>
      <c r="D32" s="68"/>
      <c r="E32" s="68"/>
      <c r="F32" s="68"/>
      <c r="G32" s="69"/>
      <c r="H32" s="88"/>
      <c r="I32" s="84"/>
      <c r="J32" s="84"/>
      <c r="K32" s="84"/>
      <c r="L32" s="84"/>
      <c r="M32" s="84"/>
      <c r="N32" s="84"/>
      <c r="O32" s="89"/>
      <c r="P32" s="94"/>
      <c r="Q32" s="81"/>
      <c r="R32" s="81"/>
      <c r="S32" s="81"/>
      <c r="T32" s="81"/>
      <c r="U32" s="81"/>
      <c r="V32" s="81"/>
      <c r="W32" s="95"/>
      <c r="X32" s="78"/>
      <c r="Y32" s="69"/>
      <c r="AA32" s="123">
        <f t="shared" si="0"/>
        <v>0</v>
      </c>
      <c r="AB32" s="121">
        <f>COUNTIF(B32:Y32,2)*podklady!B34/1000</f>
        <v>0</v>
      </c>
      <c r="AC32" s="73">
        <f>COUNTIF(B32:Y32,1)*podklady!C34/1000</f>
        <v>0</v>
      </c>
    </row>
    <row r="33" spans="1:30" ht="17.25" customHeight="1" x14ac:dyDescent="0.25">
      <c r="A33" s="3" t="s">
        <v>25</v>
      </c>
      <c r="B33" s="67"/>
      <c r="C33" s="68"/>
      <c r="D33" s="68"/>
      <c r="E33" s="68"/>
      <c r="F33" s="68"/>
      <c r="G33" s="69"/>
      <c r="H33" s="88"/>
      <c r="I33" s="84"/>
      <c r="J33" s="84"/>
      <c r="K33" s="84"/>
      <c r="L33" s="84"/>
      <c r="M33" s="84"/>
      <c r="N33" s="84"/>
      <c r="O33" s="89"/>
      <c r="P33" s="94"/>
      <c r="Q33" s="81"/>
      <c r="R33" s="81"/>
      <c r="S33" s="81"/>
      <c r="T33" s="81"/>
      <c r="U33" s="81"/>
      <c r="V33" s="81"/>
      <c r="W33" s="95"/>
      <c r="X33" s="78"/>
      <c r="Y33" s="69"/>
      <c r="AA33" s="123">
        <f t="shared" si="0"/>
        <v>0</v>
      </c>
      <c r="AB33" s="121">
        <f>COUNTIF(B33:Y33,2)*podklady!B35/1000</f>
        <v>0</v>
      </c>
      <c r="AC33" s="73">
        <f>COUNTIF(B33:Y33,1)*podklady!C35/1000</f>
        <v>0</v>
      </c>
    </row>
    <row r="34" spans="1:30" ht="17.25" customHeight="1" x14ac:dyDescent="0.25">
      <c r="A34" s="3" t="s">
        <v>26</v>
      </c>
      <c r="B34" s="67"/>
      <c r="C34" s="68"/>
      <c r="D34" s="68"/>
      <c r="E34" s="68"/>
      <c r="F34" s="68"/>
      <c r="G34" s="69"/>
      <c r="H34" s="88"/>
      <c r="I34" s="84"/>
      <c r="J34" s="84"/>
      <c r="K34" s="84"/>
      <c r="L34" s="84"/>
      <c r="M34" s="84"/>
      <c r="N34" s="84"/>
      <c r="O34" s="89"/>
      <c r="P34" s="94"/>
      <c r="Q34" s="81"/>
      <c r="R34" s="81"/>
      <c r="S34" s="81"/>
      <c r="T34" s="81"/>
      <c r="U34" s="81"/>
      <c r="V34" s="81"/>
      <c r="W34" s="95"/>
      <c r="X34" s="78"/>
      <c r="Y34" s="69"/>
      <c r="AA34" s="123">
        <f t="shared" si="0"/>
        <v>0</v>
      </c>
      <c r="AB34" s="121">
        <f>COUNTIF(B34:Y34,2)*podklady!B36/1000</f>
        <v>0</v>
      </c>
      <c r="AC34" s="73">
        <f>COUNTIF(B34:Y34,1)*podklady!C36/1000</f>
        <v>0</v>
      </c>
    </row>
    <row r="35" spans="1:30" ht="17.25" customHeight="1" thickBot="1" x14ac:dyDescent="0.3">
      <c r="A35" s="4" t="s">
        <v>27</v>
      </c>
      <c r="B35" s="70"/>
      <c r="C35" s="71"/>
      <c r="D35" s="71"/>
      <c r="E35" s="71"/>
      <c r="F35" s="71"/>
      <c r="G35" s="72"/>
      <c r="H35" s="90"/>
      <c r="I35" s="85"/>
      <c r="J35" s="85"/>
      <c r="K35" s="85"/>
      <c r="L35" s="85"/>
      <c r="M35" s="85"/>
      <c r="N35" s="85"/>
      <c r="O35" s="91"/>
      <c r="P35" s="96"/>
      <c r="Q35" s="82"/>
      <c r="R35" s="82"/>
      <c r="S35" s="82"/>
      <c r="T35" s="82"/>
      <c r="U35" s="82"/>
      <c r="V35" s="82"/>
      <c r="W35" s="97"/>
      <c r="X35" s="79"/>
      <c r="Y35" s="72"/>
      <c r="AA35" s="124">
        <f t="shared" si="0"/>
        <v>0</v>
      </c>
      <c r="AB35" s="122">
        <f>COUNTIF(B35:Y35,2)*podklady!B37/1000</f>
        <v>0</v>
      </c>
      <c r="AC35" s="74">
        <f>COUNTIF(B35:Y35,1)*podklady!C37/1000</f>
        <v>0</v>
      </c>
    </row>
    <row r="36" spans="1:30" ht="24" customHeight="1" thickBot="1" x14ac:dyDescent="0.3">
      <c r="B36" s="54" t="s">
        <v>39</v>
      </c>
      <c r="C36" s="37"/>
      <c r="D36" s="37"/>
      <c r="E36" s="37"/>
      <c r="F36" s="38"/>
      <c r="G36" s="54" t="s">
        <v>40</v>
      </c>
      <c r="H36" s="37"/>
      <c r="I36" s="37"/>
      <c r="J36" s="37"/>
      <c r="K36" s="38"/>
      <c r="X36" s="47"/>
      <c r="Y36" s="47"/>
      <c r="AA36" s="47"/>
      <c r="AB36" s="47"/>
    </row>
    <row r="37" spans="1:30" ht="15" customHeight="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AA37" s="27"/>
      <c r="AB37" s="28"/>
    </row>
    <row r="38" spans="1:30" ht="15.75" customHeight="1" thickBot="1" x14ac:dyDescent="0.3"/>
    <row r="39" spans="1:30" ht="24" customHeight="1" thickBot="1" x14ac:dyDescent="0.3">
      <c r="A39" s="6"/>
      <c r="B39" s="39" t="s">
        <v>34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  <c r="AA39" s="75" t="s">
        <v>32</v>
      </c>
      <c r="AB39" s="42" t="s">
        <v>37</v>
      </c>
      <c r="AC39" s="43"/>
      <c r="AD39" s="44"/>
    </row>
    <row r="40" spans="1:30" ht="17.25" customHeight="1" thickBot="1" x14ac:dyDescent="0.3">
      <c r="A40" s="7" t="s">
        <v>0</v>
      </c>
      <c r="B40" s="23" t="s">
        <v>1</v>
      </c>
      <c r="C40" s="24" t="s">
        <v>2</v>
      </c>
      <c r="D40" s="24" t="s">
        <v>30</v>
      </c>
      <c r="E40" s="24" t="s">
        <v>4</v>
      </c>
      <c r="F40" s="24" t="s">
        <v>5</v>
      </c>
      <c r="G40" s="25" t="s">
        <v>6</v>
      </c>
      <c r="H40" s="23" t="s">
        <v>7</v>
      </c>
      <c r="I40" s="24" t="s">
        <v>8</v>
      </c>
      <c r="J40" s="24" t="s">
        <v>9</v>
      </c>
      <c r="K40" s="24" t="s">
        <v>10</v>
      </c>
      <c r="L40" s="24" t="s">
        <v>11</v>
      </c>
      <c r="M40" s="24" t="s">
        <v>12</v>
      </c>
      <c r="N40" s="24" t="s">
        <v>13</v>
      </c>
      <c r="O40" s="25" t="s">
        <v>14</v>
      </c>
      <c r="P40" s="23" t="s">
        <v>15</v>
      </c>
      <c r="Q40" s="24" t="s">
        <v>16</v>
      </c>
      <c r="R40" s="24" t="s">
        <v>17</v>
      </c>
      <c r="S40" s="24" t="s">
        <v>18</v>
      </c>
      <c r="T40" s="24" t="s">
        <v>19</v>
      </c>
      <c r="U40" s="24" t="s">
        <v>20</v>
      </c>
      <c r="V40" s="24" t="s">
        <v>21</v>
      </c>
      <c r="W40" s="25" t="s">
        <v>22</v>
      </c>
      <c r="X40" s="23" t="s">
        <v>23</v>
      </c>
      <c r="Y40" s="25" t="s">
        <v>24</v>
      </c>
      <c r="AA40" s="76"/>
      <c r="AB40" s="56"/>
      <c r="AC40" s="45"/>
      <c r="AD40" s="46"/>
    </row>
    <row r="41" spans="1:30" ht="17.25" customHeight="1" x14ac:dyDescent="0.25">
      <c r="A41" s="2" t="s">
        <v>41</v>
      </c>
      <c r="B41" s="11">
        <f>IF(B3=1,podklady!$C5,IF(B3=2,podklady!$B5,0))/1000*podklady!F6</f>
        <v>8</v>
      </c>
      <c r="C41" s="12">
        <f>IF(C3=1,podklady!$C5,IF(C3=2,podklady!$B5,0))/1000*podklady!G6</f>
        <v>0</v>
      </c>
      <c r="D41" s="12">
        <f>IF(D3=1,podklady!$C5,IF(D3=2,podklady!$B5,0))/1000*podklady!H6</f>
        <v>0</v>
      </c>
      <c r="E41" s="12">
        <f>IF(E3=1,podklady!$C5,IF(E3=2,podklady!$B5,0))/1000*podklady!I6</f>
        <v>0</v>
      </c>
      <c r="F41" s="12">
        <f>IF(F3=1,podklady!$C5,IF(F3=2,podklady!$B5,0))/1000*podklady!J6</f>
        <v>0</v>
      </c>
      <c r="G41" s="13">
        <f>IF(G3=1,podklady!$C5,IF(G3=2,podklady!$B5,0))/1000*podklady!K6</f>
        <v>0</v>
      </c>
      <c r="H41" s="98">
        <f>IF(H3=1,podklady!$C5,IF(H3=2,podklady!$B5,0))/1000*podklady!L6</f>
        <v>0</v>
      </c>
      <c r="I41" s="99">
        <f>IF(I3=1,podklady!$C5,IF(I3=2,podklady!$B5,0))/1000*podklady!M6</f>
        <v>0</v>
      </c>
      <c r="J41" s="99">
        <f>IF(J3=1,podklady!$C5,IF(J3=2,podklady!$B5,0))/1000*podklady!N6</f>
        <v>0</v>
      </c>
      <c r="K41" s="99">
        <f>IF(K3=1,podklady!$C5,IF(K3=2,podklady!$B5,0))/1000*podklady!O6</f>
        <v>0</v>
      </c>
      <c r="L41" s="99">
        <f>IF(L3=1,podklady!$C5,IF(L3=2,podklady!$B5,0))/1000*podklady!P6</f>
        <v>0</v>
      </c>
      <c r="M41" s="99">
        <f>IF(M3=1,podklady!$C5,IF(M3=2,podklady!$B5,0))/1000*podklady!Q6</f>
        <v>0</v>
      </c>
      <c r="N41" s="99">
        <f>IF(N3=1,podklady!$C5,IF(N3=2,podklady!$B5,0))/1000*podklady!R6</f>
        <v>0</v>
      </c>
      <c r="O41" s="100">
        <f>IF(O3=1,podklady!$C5,IF(O3=2,podklady!$B5,0))/1000*podklady!S6</f>
        <v>0</v>
      </c>
      <c r="P41" s="107">
        <f>IF(P3=1,podklady!$C5,IF(P3=2,podklady!$B5,0))/1000*podklady!T6</f>
        <v>0</v>
      </c>
      <c r="Q41" s="108">
        <f>IF(Q3=1,podklady!$C5,IF(Q3=2,podklady!$B5,0))/1000*podklady!U6</f>
        <v>0</v>
      </c>
      <c r="R41" s="108">
        <f>IF(R3=1,podklady!$C5,IF(R3=2,podklady!$B5,0))/1000*podklady!V6</f>
        <v>0</v>
      </c>
      <c r="S41" s="108">
        <f>IF(S3=1,podklady!$C5,IF(S3=2,podklady!$B5,0))/1000*podklady!W6</f>
        <v>0</v>
      </c>
      <c r="T41" s="108">
        <f>IF(T3=1,podklady!$C5,IF(T3=2,podklady!$B5,0))/1000*podklady!X6</f>
        <v>0</v>
      </c>
      <c r="U41" s="108">
        <f>IF(U3=1,podklady!$C5,IF(U3=2,podklady!$B5,0))/1000*podklady!Y6</f>
        <v>0</v>
      </c>
      <c r="V41" s="108">
        <f>IF(V3=1,podklady!$C5,IF(V3=2,podklady!$B5,0))/1000*podklady!Z6</f>
        <v>0</v>
      </c>
      <c r="W41" s="109">
        <f>IF(W3=1,podklady!$C5,IF(W3=2,podklady!$B5,0))/1000*podklady!AA6</f>
        <v>0</v>
      </c>
      <c r="X41" s="11">
        <f>IF(X3=1,podklady!$C5,IF(X3=2,podklady!$B5,0))/1000*podklady!AB6</f>
        <v>0</v>
      </c>
      <c r="Y41" s="13">
        <f>IF(Y3=1,podklady!$C5,IF(Y3=2,podklady!$B5,0))/1000*podklady!AC6</f>
        <v>0</v>
      </c>
      <c r="AA41" s="57">
        <f>SUM(B41:Y41)</f>
        <v>8</v>
      </c>
      <c r="AB41" s="33" t="s">
        <v>1</v>
      </c>
      <c r="AC41" s="116">
        <v>100</v>
      </c>
      <c r="AD41" s="117" t="s">
        <v>38</v>
      </c>
    </row>
    <row r="42" spans="1:30" ht="17.25" customHeight="1" x14ac:dyDescent="0.25">
      <c r="A42" s="3" t="s">
        <v>42</v>
      </c>
      <c r="B42" s="14">
        <f>IF(B4=1,podklady!$C6,IF(B4=2,podklady!$B6,0))/1000*podklady!F6</f>
        <v>0</v>
      </c>
      <c r="C42" s="15">
        <f>IF(C4=1,podklady!$C6,IF(C4=2,podklady!$B6,0))/1000*podklady!G6</f>
        <v>0</v>
      </c>
      <c r="D42" s="15">
        <f>IF(D4=1,podklady!$C6,IF(D4=2,podklady!$B6,0))/1000*podklady!H6</f>
        <v>0</v>
      </c>
      <c r="E42" s="15">
        <f>IF(E4=1,podklady!$C6,IF(E4=2,podklady!$B6,0))/1000*podklady!I6</f>
        <v>0</v>
      </c>
      <c r="F42" s="15">
        <f>IF(F4=1,podklady!$C6,IF(F4=2,podklady!$B6,0))/1000*podklady!J6</f>
        <v>0</v>
      </c>
      <c r="G42" s="16">
        <f>IF(G4=1,podklady!$C6,IF(G4=2,podklady!$B6,0))/1000*podklady!K6</f>
        <v>0</v>
      </c>
      <c r="H42" s="101">
        <f>IF(H4=1,podklady!$C6,IF(H4=2,podklady!$B6,0))/1000*podklady!L6</f>
        <v>0</v>
      </c>
      <c r="I42" s="102">
        <f>IF(I4=1,podklady!$C6,IF(I4=2,podklady!$B6,0))/1000*podklady!M6</f>
        <v>0</v>
      </c>
      <c r="J42" s="102">
        <f>IF(J4=1,podklady!$C6,IF(J4=2,podklady!$B6,0))/1000*podklady!N6</f>
        <v>0</v>
      </c>
      <c r="K42" s="102">
        <f>IF(K4=1,podklady!$C6,IF(K4=2,podklady!$B6,0))/1000*podklady!O6</f>
        <v>0</v>
      </c>
      <c r="L42" s="102">
        <f>IF(L4=1,podklady!$C6,IF(L4=2,podklady!$B6,0))/1000*podklady!P6</f>
        <v>0</v>
      </c>
      <c r="M42" s="102">
        <f>IF(M4=1,podklady!$C6,IF(M4=2,podklady!$B6,0))/1000*podklady!Q6</f>
        <v>0</v>
      </c>
      <c r="N42" s="102">
        <f>IF(N4=1,podklady!$C6,IF(N4=2,podklady!$B6,0))/1000*podklady!R6</f>
        <v>0</v>
      </c>
      <c r="O42" s="103">
        <f>IF(O4=1,podklady!$C6,IF(O4=2,podklady!$B6,0))/1000*podklady!S6</f>
        <v>0</v>
      </c>
      <c r="P42" s="110">
        <f>IF(P4=1,podklady!$C6,IF(P4=2,podklady!$B6,0))/1000*podklady!T6</f>
        <v>0</v>
      </c>
      <c r="Q42" s="111">
        <f>IF(Q4=1,podklady!$C6,IF(Q4=2,podklady!$B6,0))/1000*podklady!U6</f>
        <v>0</v>
      </c>
      <c r="R42" s="111">
        <f>IF(R4=1,podklady!$C6,IF(R4=2,podklady!$B6,0))/1000*podklady!V6</f>
        <v>0</v>
      </c>
      <c r="S42" s="111">
        <f>IF(S4=1,podklady!$C6,IF(S4=2,podklady!$B6,0))/1000*podklady!W6</f>
        <v>0</v>
      </c>
      <c r="T42" s="111">
        <f>IF(T4=1,podklady!$C6,IF(T4=2,podklady!$B6,0))/1000*podklady!X6</f>
        <v>0</v>
      </c>
      <c r="U42" s="111">
        <f>IF(U4=1,podklady!$C6,IF(U4=2,podklady!$B6,0))/1000*podklady!Y6</f>
        <v>0</v>
      </c>
      <c r="V42" s="111">
        <f>IF(V4=1,podklady!$C6,IF(V4=2,podklady!$B6,0))/1000*podklady!Z6</f>
        <v>0</v>
      </c>
      <c r="W42" s="112">
        <f>IF(W4=1,podklady!$C6,IF(W4=2,podklady!$B6,0))/1000*podklady!AA6</f>
        <v>0</v>
      </c>
      <c r="X42" s="14">
        <f>IF(X4=1,podklady!$C6,IF(X4=2,podklady!$B6,0))/1000*podklady!AB6</f>
        <v>0</v>
      </c>
      <c r="Y42" s="16">
        <f>IF(Y4=1,podklady!$C6,IF(Y4=2,podklady!$B6,0))/1000*podklady!AC6</f>
        <v>0</v>
      </c>
      <c r="AA42" s="17">
        <f>SUM(B42:Y42)</f>
        <v>0</v>
      </c>
      <c r="AB42" s="34" t="s">
        <v>2</v>
      </c>
      <c r="AC42" s="55">
        <v>100</v>
      </c>
      <c r="AD42" s="118" t="s">
        <v>38</v>
      </c>
    </row>
    <row r="43" spans="1:30" ht="17.25" customHeight="1" x14ac:dyDescent="0.25">
      <c r="A43" s="3" t="s">
        <v>43</v>
      </c>
      <c r="B43" s="14">
        <f>IF(B5=1,podklady!$C7,IF(B5=2,podklady!$B7,0))/1000*podklady!F6</f>
        <v>0</v>
      </c>
      <c r="C43" s="15">
        <f>IF(C5=1,podklady!$C7,IF(C5=2,podklady!$B7,0))/1000*podklady!G6</f>
        <v>0</v>
      </c>
      <c r="D43" s="15">
        <f>IF(D5=1,podklady!$C7,IF(D5=2,podklady!$B7,0))/1000*podklady!H6</f>
        <v>0</v>
      </c>
      <c r="E43" s="15">
        <f>IF(E5=1,podklady!$C7,IF(E5=2,podklady!$B7,0))/1000*podklady!I6</f>
        <v>0</v>
      </c>
      <c r="F43" s="15">
        <f>IF(F5=1,podklady!$C7,IF(F5=2,podklady!$B7,0))/1000*podklady!J6</f>
        <v>0</v>
      </c>
      <c r="G43" s="16">
        <f>IF(G5=1,podklady!$C7,IF(G5=2,podklady!$B7,0))/1000*podklady!K6</f>
        <v>0</v>
      </c>
      <c r="H43" s="101">
        <f>IF(H5=1,podklady!$C7,IF(H5=2,podklady!$B7,0))/1000*podklady!L6</f>
        <v>0</v>
      </c>
      <c r="I43" s="102">
        <f>IF(I5=1,podklady!$C7,IF(I5=2,podklady!$B7,0))/1000*podklady!M6</f>
        <v>0</v>
      </c>
      <c r="J43" s="102">
        <f>IF(J5=1,podklady!$C7,IF(J5=2,podklady!$B7,0))/1000*podklady!N6</f>
        <v>0</v>
      </c>
      <c r="K43" s="102">
        <f>IF(K5=1,podklady!$C7,IF(K5=2,podklady!$B7,0))/1000*podklady!O6</f>
        <v>0</v>
      </c>
      <c r="L43" s="102">
        <f>IF(L5=1,podklady!$C7,IF(L5=2,podklady!$B7,0))/1000*podklady!P6</f>
        <v>0</v>
      </c>
      <c r="M43" s="102">
        <f>IF(M5=1,podklady!$C7,IF(M5=2,podklady!$B7,0))/1000*podklady!Q6</f>
        <v>0</v>
      </c>
      <c r="N43" s="102">
        <f>IF(N5=1,podklady!$C7,IF(N5=2,podklady!$B7,0))/1000*podklady!R6</f>
        <v>0</v>
      </c>
      <c r="O43" s="103">
        <f>IF(O5=1,podklady!$C7,IF(O5=2,podklady!$B7,0))/1000*podklady!S6</f>
        <v>0</v>
      </c>
      <c r="P43" s="110">
        <f>IF(P5=1,podklady!$C7,IF(P5=2,podklady!$B7,0))/1000*podklady!T6</f>
        <v>0</v>
      </c>
      <c r="Q43" s="111">
        <f>IF(Q5=1,podklady!$C7,IF(Q5=2,podklady!$B7,0))/1000*podklady!U6</f>
        <v>0</v>
      </c>
      <c r="R43" s="111">
        <f>IF(R5=1,podklady!$C7,IF(R5=2,podklady!$B7,0))/1000*podklady!V6</f>
        <v>0</v>
      </c>
      <c r="S43" s="111">
        <f>IF(S5=1,podklady!$C7,IF(S5=2,podklady!$B7,0))/1000*podklady!W6</f>
        <v>0</v>
      </c>
      <c r="T43" s="111">
        <f>IF(T5=1,podklady!$C7,IF(T5=2,podklady!$B7,0))/1000*podklady!X6</f>
        <v>0</v>
      </c>
      <c r="U43" s="111">
        <f>IF(U5=1,podklady!$C7,IF(U5=2,podklady!$B7,0))/1000*podklady!Y6</f>
        <v>0</v>
      </c>
      <c r="V43" s="111">
        <f>IF(V5=1,podklady!$C7,IF(V5=2,podklady!$B7,0))/1000*podklady!Z6</f>
        <v>0</v>
      </c>
      <c r="W43" s="112">
        <f>IF(W5=1,podklady!$C7,IF(W5=2,podklady!$B7,0))/1000*podklady!AA6</f>
        <v>0</v>
      </c>
      <c r="X43" s="14">
        <f>IF(X5=1,podklady!$C7,IF(X5=2,podklady!$B7,0))/1000*podklady!AB6</f>
        <v>0</v>
      </c>
      <c r="Y43" s="16">
        <f>IF(Y5=1,podklady!$C7,IF(Y5=2,podklady!$B7,0))/1000*podklady!AC6</f>
        <v>0</v>
      </c>
      <c r="AA43" s="17">
        <f>SUM(B43:Y43)</f>
        <v>0</v>
      </c>
      <c r="AB43" s="34" t="s">
        <v>30</v>
      </c>
      <c r="AC43" s="55">
        <v>100</v>
      </c>
      <c r="AD43" s="118" t="s">
        <v>38</v>
      </c>
    </row>
    <row r="44" spans="1:30" ht="17.25" customHeight="1" x14ac:dyDescent="0.25">
      <c r="A44" s="3" t="s">
        <v>44</v>
      </c>
      <c r="B44" s="14">
        <f>IF(B6=1,podklady!$C8,IF(B6=2,podklady!$B8,0))/1000*podklady!F6</f>
        <v>0</v>
      </c>
      <c r="C44" s="15">
        <f>IF(C6=1,podklady!$C8,IF(C6=2,podklady!$B8,0))/1000*podklady!G6</f>
        <v>0</v>
      </c>
      <c r="D44" s="15">
        <f>IF(D6=1,podklady!$C8,IF(D6=2,podklady!$B8,0))/1000*podklady!H6</f>
        <v>0</v>
      </c>
      <c r="E44" s="15">
        <f>IF(E6=1,podklady!$C8,IF(E6=2,podklady!$B8,0))/1000*podklady!I6</f>
        <v>0</v>
      </c>
      <c r="F44" s="15">
        <f>IF(F6=1,podklady!$C8,IF(F6=2,podklady!$B8,0))/1000*podklady!J6</f>
        <v>0</v>
      </c>
      <c r="G44" s="16">
        <f>IF(G6=1,podklady!$C8,IF(G6=2,podklady!$B8,0))/1000*podklady!K6</f>
        <v>0</v>
      </c>
      <c r="H44" s="101">
        <f>IF(H6=1,podklady!$C8,IF(H6=2,podklady!$B8,0))/1000*podklady!L6</f>
        <v>0</v>
      </c>
      <c r="I44" s="102">
        <f>IF(I6=1,podklady!$C8,IF(I6=2,podklady!$B8,0))/1000*podklady!M6</f>
        <v>0</v>
      </c>
      <c r="J44" s="102">
        <f>IF(J6=1,podklady!$C8,IF(J6=2,podklady!$B8,0))/1000*podklady!N6</f>
        <v>0</v>
      </c>
      <c r="K44" s="102">
        <f>IF(K6=1,podklady!$C8,IF(K6=2,podklady!$B8,0))/1000*podklady!O6</f>
        <v>0</v>
      </c>
      <c r="L44" s="102">
        <f>IF(L6=1,podklady!$C8,IF(L6=2,podklady!$B8,0))/1000*podklady!P6</f>
        <v>0</v>
      </c>
      <c r="M44" s="102">
        <f>IF(M6=1,podklady!$C8,IF(M6=2,podklady!$B8,0))/1000*podklady!Q6</f>
        <v>0</v>
      </c>
      <c r="N44" s="102">
        <f>IF(N6=1,podklady!$C8,IF(N6=2,podklady!$B8,0))/1000*podklady!R6</f>
        <v>0</v>
      </c>
      <c r="O44" s="103">
        <f>IF(O6=1,podklady!$C8,IF(O6=2,podklady!$B8,0))/1000*podklady!S6</f>
        <v>0</v>
      </c>
      <c r="P44" s="110">
        <f>IF(P6=1,podklady!$C8,IF(P6=2,podklady!$B8,0))/1000*podklady!T6</f>
        <v>0</v>
      </c>
      <c r="Q44" s="111">
        <f>IF(Q6=1,podklady!$C8,IF(Q6=2,podklady!$B8,0))/1000*podklady!U6</f>
        <v>0</v>
      </c>
      <c r="R44" s="111">
        <f>IF(R6=1,podklady!$C8,IF(R6=2,podklady!$B8,0))/1000*podklady!V6</f>
        <v>0</v>
      </c>
      <c r="S44" s="111">
        <f>IF(S6=1,podklady!$C8,IF(S6=2,podklady!$B8,0))/1000*podklady!W6</f>
        <v>0</v>
      </c>
      <c r="T44" s="111">
        <f>IF(T6=1,podklady!$C8,IF(T6=2,podklady!$B8,0))/1000*podklady!X6</f>
        <v>0</v>
      </c>
      <c r="U44" s="111">
        <f>IF(U6=1,podklady!$C8,IF(U6=2,podklady!$B8,0))/1000*podklady!Y6</f>
        <v>0</v>
      </c>
      <c r="V44" s="111">
        <f>IF(V6=1,podklady!$C8,IF(V6=2,podklady!$B8,0))/1000*podklady!Z6</f>
        <v>0</v>
      </c>
      <c r="W44" s="112">
        <f>IF(W6=1,podklady!$C8,IF(W6=2,podklady!$B8,0))/1000*podklady!AA6</f>
        <v>0</v>
      </c>
      <c r="X44" s="14">
        <f>IF(X6=1,podklady!$C8,IF(X6=2,podklady!$B8,0))/1000*podklady!AB6</f>
        <v>0</v>
      </c>
      <c r="Y44" s="16">
        <f>IF(Y6=1,podklady!$C8,IF(Y6=2,podklady!$B8,0))/1000*podklady!AC6</f>
        <v>0</v>
      </c>
      <c r="AA44" s="17">
        <f>SUM(B44:Y44)</f>
        <v>0</v>
      </c>
      <c r="AB44" s="34" t="s">
        <v>4</v>
      </c>
      <c r="AC44" s="55">
        <v>100</v>
      </c>
      <c r="AD44" s="118" t="s">
        <v>38</v>
      </c>
    </row>
    <row r="45" spans="1:30" ht="17.25" customHeight="1" x14ac:dyDescent="0.25">
      <c r="A45" s="3" t="s">
        <v>45</v>
      </c>
      <c r="B45" s="14">
        <f>IF(B7=1,podklady!$C9,IF(B7=2,podklady!$B9,0))/1000*podklady!F6</f>
        <v>0</v>
      </c>
      <c r="C45" s="15">
        <f>IF(C7=1,podklady!$C9,IF(C7=2,podklady!$B9,0))/1000*podklady!G6</f>
        <v>0</v>
      </c>
      <c r="D45" s="15">
        <f>IF(D7=1,podklady!$C9,IF(D7=2,podklady!$B9,0))/1000*podklady!H6</f>
        <v>0</v>
      </c>
      <c r="E45" s="15">
        <f>IF(E7=1,podklady!$C9,IF(E7=2,podklady!$B9,0))/1000*podklady!I6</f>
        <v>0</v>
      </c>
      <c r="F45" s="15">
        <f>IF(F7=1,podklady!$C9,IF(F7=2,podklady!$B9,0))/1000*podklady!J6</f>
        <v>0</v>
      </c>
      <c r="G45" s="16">
        <f>IF(G7=1,podklady!$C9,IF(G7=2,podklady!$B9,0))/1000*podklady!K6</f>
        <v>0</v>
      </c>
      <c r="H45" s="101">
        <f>IF(H7=1,podklady!$C9,IF(H7=2,podklady!$B9,0))/1000*podklady!L6</f>
        <v>0</v>
      </c>
      <c r="I45" s="102">
        <f>IF(I7=1,podklady!$C9,IF(I7=2,podklady!$B9,0))/1000*podklady!M6</f>
        <v>0</v>
      </c>
      <c r="J45" s="102">
        <f>IF(J7=1,podklady!$C9,IF(J7=2,podklady!$B9,0))/1000*podklady!N6</f>
        <v>0</v>
      </c>
      <c r="K45" s="102">
        <f>IF(K7=1,podklady!$C9,IF(K7=2,podklady!$B9,0))/1000*podklady!O6</f>
        <v>0</v>
      </c>
      <c r="L45" s="102">
        <f>IF(L7=1,podklady!$C9,IF(L7=2,podklady!$B9,0))/1000*podklady!P6</f>
        <v>0</v>
      </c>
      <c r="M45" s="102">
        <f>IF(M7=1,podklady!$C9,IF(M7=2,podklady!$B9,0))/1000*podklady!Q6</f>
        <v>0</v>
      </c>
      <c r="N45" s="102">
        <f>IF(N7=1,podklady!$C9,IF(N7=2,podklady!$B9,0))/1000*podklady!R6</f>
        <v>0</v>
      </c>
      <c r="O45" s="103">
        <f>IF(O7=1,podklady!$C9,IF(O7=2,podklady!$B9,0))/1000*podklady!S6</f>
        <v>0</v>
      </c>
      <c r="P45" s="110">
        <f>IF(P7=1,podklady!$C9,IF(P7=2,podklady!$B9,0))/1000*podklady!T6</f>
        <v>0</v>
      </c>
      <c r="Q45" s="111">
        <f>IF(Q7=1,podklady!$C9,IF(Q7=2,podklady!$B9,0))/1000*podklady!U6</f>
        <v>0</v>
      </c>
      <c r="R45" s="111">
        <f>IF(R7=1,podklady!$C9,IF(R7=2,podklady!$B9,0))/1000*podklady!V6</f>
        <v>0</v>
      </c>
      <c r="S45" s="111">
        <f>IF(S7=1,podklady!$C9,IF(S7=2,podklady!$B9,0))/1000*podklady!W6</f>
        <v>0</v>
      </c>
      <c r="T45" s="111">
        <f>IF(T7=1,podklady!$C9,IF(T7=2,podklady!$B9,0))/1000*podklady!X6</f>
        <v>0</v>
      </c>
      <c r="U45" s="111">
        <f>IF(U7=1,podklady!$C9,IF(U7=2,podklady!$B9,0))/1000*podklady!Y6</f>
        <v>0</v>
      </c>
      <c r="V45" s="111">
        <f>IF(V7=1,podklady!$C9,IF(V7=2,podklady!$B9,0))/1000*podklady!Z6</f>
        <v>0</v>
      </c>
      <c r="W45" s="112">
        <f>IF(W7=1,podklady!$C9,IF(W7=2,podklady!$B9,0))/1000*podklady!AA6</f>
        <v>0</v>
      </c>
      <c r="X45" s="14">
        <f>IF(X7=1,podklady!$C9,IF(X7=2,podklady!$B9,0))/1000*podklady!AB6</f>
        <v>0</v>
      </c>
      <c r="Y45" s="16">
        <f>IF(Y7=1,podklady!$C9,IF(Y7=2,podklady!$B9,0))/1000*podklady!AC6</f>
        <v>0</v>
      </c>
      <c r="AA45" s="17">
        <f>SUM(B45:Y45)</f>
        <v>0</v>
      </c>
      <c r="AB45" s="34" t="s">
        <v>5</v>
      </c>
      <c r="AC45" s="55">
        <v>100</v>
      </c>
      <c r="AD45" s="118" t="s">
        <v>38</v>
      </c>
    </row>
    <row r="46" spans="1:30" ht="17.25" customHeight="1" x14ac:dyDescent="0.25">
      <c r="A46" s="3" t="s">
        <v>46</v>
      </c>
      <c r="B46" s="14">
        <f>IF(B8=1,podklady!$C10,IF(B8=2,podklady!$B10,0))/1000*podklady!F6</f>
        <v>0</v>
      </c>
      <c r="C46" s="15">
        <f>IF(C8=1,podklady!$C10,IF(C8=2,podklady!$B10,0))/1000*podklady!G6</f>
        <v>0</v>
      </c>
      <c r="D46" s="15">
        <f>IF(D8=1,podklady!$C10,IF(D8=2,podklady!$B10,0))/1000*podklady!H6</f>
        <v>0</v>
      </c>
      <c r="E46" s="15">
        <f>IF(E8=1,podklady!$C10,IF(E8=2,podklady!$B10,0))/1000*podklady!I6</f>
        <v>0</v>
      </c>
      <c r="F46" s="15">
        <f>IF(F8=1,podklady!$C10,IF(F8=2,podklady!$B10,0))/1000*podklady!J6</f>
        <v>0</v>
      </c>
      <c r="G46" s="16">
        <f>IF(G8=1,podklady!$C10,IF(G8=2,podklady!$B10,0))/1000*podklady!K6</f>
        <v>0</v>
      </c>
      <c r="H46" s="101">
        <f>IF(H8=1,podklady!$C10,IF(H8=2,podklady!$B10,0))/1000*podklady!L6</f>
        <v>0</v>
      </c>
      <c r="I46" s="102">
        <f>IF(I8=1,podklady!$C10,IF(I8=2,podklady!$B10,0))/1000*podklady!M6</f>
        <v>0</v>
      </c>
      <c r="J46" s="102">
        <f>IF(J8=1,podklady!$C10,IF(J8=2,podklady!$B10,0))/1000*podklady!N6</f>
        <v>0</v>
      </c>
      <c r="K46" s="102">
        <f>IF(K8=1,podklady!$C10,IF(K8=2,podklady!$B10,0))/1000*podklady!O6</f>
        <v>0</v>
      </c>
      <c r="L46" s="102">
        <f>IF(L8=1,podklady!$C10,IF(L8=2,podklady!$B10,0))/1000*podklady!P6</f>
        <v>0</v>
      </c>
      <c r="M46" s="102">
        <f>IF(M8=1,podklady!$C10,IF(M8=2,podklady!$B10,0))/1000*podklady!Q6</f>
        <v>0</v>
      </c>
      <c r="N46" s="102">
        <f>IF(N8=1,podklady!$C10,IF(N8=2,podklady!$B10,0))/1000*podklady!R6</f>
        <v>0</v>
      </c>
      <c r="O46" s="103">
        <f>IF(O8=1,podklady!$C10,IF(O8=2,podklady!$B10,0))/1000*podklady!S6</f>
        <v>0</v>
      </c>
      <c r="P46" s="110">
        <f>IF(P8=1,podklady!$C10,IF(P8=2,podklady!$B10,0))/1000*podklady!T6</f>
        <v>0</v>
      </c>
      <c r="Q46" s="111">
        <f>IF(Q8=1,podklady!$C10,IF(Q8=2,podklady!$B10,0))/1000*podklady!U6</f>
        <v>0</v>
      </c>
      <c r="R46" s="111">
        <f>IF(R8=1,podklady!$C10,IF(R8=2,podklady!$B10,0))/1000*podklady!V6</f>
        <v>0</v>
      </c>
      <c r="S46" s="111">
        <f>IF(S8=1,podklady!$C10,IF(S8=2,podklady!$B10,0))/1000*podklady!W6</f>
        <v>0</v>
      </c>
      <c r="T46" s="111">
        <f>IF(T8=1,podklady!$C10,IF(T8=2,podklady!$B10,0))/1000*podklady!X6</f>
        <v>0</v>
      </c>
      <c r="U46" s="111">
        <f>IF(U8=1,podklady!$C10,IF(U8=2,podklady!$B10,0))/1000*podklady!Y6</f>
        <v>0</v>
      </c>
      <c r="V46" s="111">
        <f>IF(V8=1,podklady!$C10,IF(V8=2,podklady!$B10,0))/1000*podklady!Z6</f>
        <v>0</v>
      </c>
      <c r="W46" s="112">
        <f>IF(W8=1,podklady!$C10,IF(W8=2,podklady!$B10,0))/1000*podklady!AA6</f>
        <v>0</v>
      </c>
      <c r="X46" s="14">
        <f>IF(X8=1,podklady!$C10,IF(X8=2,podklady!$B10,0))/1000*podklady!AB6</f>
        <v>0</v>
      </c>
      <c r="Y46" s="16">
        <f>IF(Y8=1,podklady!$C10,IF(Y8=2,podklady!$B10,0))/1000*podklady!AC6</f>
        <v>0</v>
      </c>
      <c r="AA46" s="17">
        <f>SUM(B46:Y46)</f>
        <v>0</v>
      </c>
      <c r="AB46" s="34" t="s">
        <v>6</v>
      </c>
      <c r="AC46" s="55">
        <v>100</v>
      </c>
      <c r="AD46" s="118" t="s">
        <v>38</v>
      </c>
    </row>
    <row r="47" spans="1:30" ht="17.25" customHeight="1" x14ac:dyDescent="0.25">
      <c r="A47" s="3" t="s">
        <v>47</v>
      </c>
      <c r="B47" s="14">
        <f>IF(B9=1,podklady!$C11,IF(B9=2,podklady!$B11,0))/1000*podklady!F6</f>
        <v>0</v>
      </c>
      <c r="C47" s="15">
        <f>IF(C9=1,podklady!$C11,IF(C9=2,podklady!$B11,0))/1000*podklady!G6</f>
        <v>0</v>
      </c>
      <c r="D47" s="15">
        <f>IF(D9=1,podklady!$C11,IF(D9=2,podklady!$B11,0))/1000*podklady!H6</f>
        <v>0</v>
      </c>
      <c r="E47" s="15">
        <f>IF(E9=1,podklady!$C11,IF(E9=2,podklady!$B11,0))/1000*podklady!I6</f>
        <v>0</v>
      </c>
      <c r="F47" s="15">
        <f>IF(F9=1,podklady!$C11,IF(F9=2,podklady!$B11,0))/1000*podklady!J6</f>
        <v>0</v>
      </c>
      <c r="G47" s="16">
        <f>IF(G9=1,podklady!$C11,IF(G9=2,podklady!$B11,0))/1000*podklady!K6</f>
        <v>0</v>
      </c>
      <c r="H47" s="101">
        <f>IF(H9=1,podklady!$C11,IF(H9=2,podklady!$B11,0))/1000*podklady!L6</f>
        <v>0</v>
      </c>
      <c r="I47" s="102">
        <f>IF(I9=1,podklady!$C11,IF(I9=2,podklady!$B11,0))/1000*podklady!M6</f>
        <v>0</v>
      </c>
      <c r="J47" s="102">
        <f>IF(J9=1,podklady!$C11,IF(J9=2,podklady!$B11,0))/1000*podklady!N6</f>
        <v>0</v>
      </c>
      <c r="K47" s="102">
        <f>IF(K9=1,podklady!$C11,IF(K9=2,podklady!$B11,0))/1000*podklady!O6</f>
        <v>0</v>
      </c>
      <c r="L47" s="102">
        <f>IF(L9=1,podklady!$C11,IF(L9=2,podklady!$B11,0))/1000*podklady!P6</f>
        <v>0</v>
      </c>
      <c r="M47" s="102">
        <f>IF(M9=1,podklady!$C11,IF(M9=2,podklady!$B11,0))/1000*podklady!Q6</f>
        <v>0</v>
      </c>
      <c r="N47" s="102">
        <f>IF(N9=1,podklady!$C11,IF(N9=2,podklady!$B11,0))/1000*podklady!R6</f>
        <v>0</v>
      </c>
      <c r="O47" s="103">
        <f>IF(O9=1,podklady!$C11,IF(O9=2,podklady!$B11,0))/1000*podklady!S6</f>
        <v>0</v>
      </c>
      <c r="P47" s="110">
        <f>IF(P9=1,podklady!$C11,IF(P9=2,podklady!$B11,0))/1000*podklady!T6</f>
        <v>0</v>
      </c>
      <c r="Q47" s="111">
        <f>IF(Q9=1,podklady!$C11,IF(Q9=2,podklady!$B11,0))/1000*podklady!U6</f>
        <v>0</v>
      </c>
      <c r="R47" s="111">
        <f>IF(R9=1,podklady!$C11,IF(R9=2,podklady!$B11,0))/1000*podklady!V6</f>
        <v>0</v>
      </c>
      <c r="S47" s="111">
        <f>IF(S9=1,podklady!$C11,IF(S9=2,podklady!$B11,0))/1000*podklady!W6</f>
        <v>0</v>
      </c>
      <c r="T47" s="111">
        <f>IF(T9=1,podklady!$C11,IF(T9=2,podklady!$B11,0))/1000*podklady!X6</f>
        <v>0</v>
      </c>
      <c r="U47" s="111">
        <f>IF(U9=1,podklady!$C11,IF(U9=2,podklady!$B11,0))/1000*podklady!Y6</f>
        <v>0</v>
      </c>
      <c r="V47" s="111">
        <f>IF(V9=1,podklady!$C11,IF(V9=2,podklady!$B11,0))/1000*podklady!Z6</f>
        <v>0</v>
      </c>
      <c r="W47" s="112">
        <f>IF(W9=1,podklady!$C11,IF(W9=2,podklady!$B11,0))/1000*podklady!AA6</f>
        <v>0</v>
      </c>
      <c r="X47" s="14">
        <f>IF(X9=1,podklady!$C11,IF(X9=2,podklady!$B11,0))/1000*podklady!AB6</f>
        <v>0</v>
      </c>
      <c r="Y47" s="16">
        <f>IF(Y9=1,podklady!$C11,IF(Y9=2,podklady!$B11,0))/1000*podklady!AC6</f>
        <v>0</v>
      </c>
      <c r="AA47" s="17">
        <f>SUM(B47:Y47)</f>
        <v>0</v>
      </c>
      <c r="AB47" s="34" t="s">
        <v>7</v>
      </c>
      <c r="AC47" s="55">
        <v>100</v>
      </c>
      <c r="AD47" s="118" t="s">
        <v>38</v>
      </c>
    </row>
    <row r="48" spans="1:30" ht="17.25" customHeight="1" x14ac:dyDescent="0.25">
      <c r="A48" s="3" t="s">
        <v>48</v>
      </c>
      <c r="B48" s="14">
        <f>IF(B10=1,podklady!$C12,IF(B10=2,podklady!$B12,0))/1000*podklady!F6</f>
        <v>0</v>
      </c>
      <c r="C48" s="15">
        <f>IF(C10=1,podklady!$C12,IF(C10=2,podklady!$B12,0))/1000*podklady!G6</f>
        <v>0</v>
      </c>
      <c r="D48" s="15">
        <f>IF(D10=1,podklady!$C12,IF(D10=2,podklady!$B12,0))/1000*podklady!H6</f>
        <v>0</v>
      </c>
      <c r="E48" s="15">
        <f>IF(E10=1,podklady!$C12,IF(E10=2,podklady!$B12,0))/1000*podklady!I6</f>
        <v>0</v>
      </c>
      <c r="F48" s="15">
        <f>IF(F10=1,podklady!$C12,IF(F10=2,podklady!$B12,0))/1000*podklady!J6</f>
        <v>0</v>
      </c>
      <c r="G48" s="16">
        <f>IF(G10=1,podklady!$C12,IF(G10=2,podklady!$B12,0))/1000*podklady!K6</f>
        <v>0</v>
      </c>
      <c r="H48" s="101">
        <f>IF(H10=1,podklady!$C12,IF(H10=2,podklady!$B12,0))/1000*podklady!L6</f>
        <v>0</v>
      </c>
      <c r="I48" s="102">
        <f>IF(I10=1,podklady!$C12,IF(I10=2,podklady!$B12,0))/1000*podklady!M6</f>
        <v>0</v>
      </c>
      <c r="J48" s="102">
        <f>IF(J10=1,podklady!$C12,IF(J10=2,podklady!$B12,0))/1000*podklady!N6</f>
        <v>0</v>
      </c>
      <c r="K48" s="102">
        <f>IF(K10=1,podklady!$C12,IF(K10=2,podklady!$B12,0))/1000*podklady!O6</f>
        <v>0</v>
      </c>
      <c r="L48" s="102">
        <f>IF(L10=1,podklady!$C12,IF(L10=2,podklady!$B12,0))/1000*podklady!P6</f>
        <v>0</v>
      </c>
      <c r="M48" s="102">
        <f>IF(M10=1,podklady!$C12,IF(M10=2,podklady!$B12,0))/1000*podklady!Q6</f>
        <v>0</v>
      </c>
      <c r="N48" s="102">
        <f>IF(N10=1,podklady!$C12,IF(N10=2,podklady!$B12,0))/1000*podklady!R6</f>
        <v>0</v>
      </c>
      <c r="O48" s="103">
        <f>IF(O10=1,podklady!$C12,IF(O10=2,podklady!$B12,0))/1000*podklady!S6</f>
        <v>0</v>
      </c>
      <c r="P48" s="110">
        <f>IF(P10=1,podklady!$C12,IF(P10=2,podklady!$B12,0))/1000*podklady!T6</f>
        <v>0</v>
      </c>
      <c r="Q48" s="111">
        <f>IF(Q10=1,podklady!$C12,IF(Q10=2,podklady!$B12,0))/1000*podklady!U6</f>
        <v>0</v>
      </c>
      <c r="R48" s="111">
        <f>IF(R10=1,podklady!$C12,IF(R10=2,podklady!$B12,0))/1000*podklady!V6</f>
        <v>0</v>
      </c>
      <c r="S48" s="111">
        <f>IF(S10=1,podklady!$C12,IF(S10=2,podklady!$B12,0))/1000*podklady!W6</f>
        <v>0</v>
      </c>
      <c r="T48" s="111">
        <f>IF(T10=1,podklady!$C12,IF(T10=2,podklady!$B12,0))/1000*podklady!X6</f>
        <v>0</v>
      </c>
      <c r="U48" s="111">
        <f>IF(U10=1,podklady!$C12,IF(U10=2,podklady!$B12,0))/1000*podklady!Y6</f>
        <v>0</v>
      </c>
      <c r="V48" s="111">
        <f>IF(V10=1,podklady!$C12,IF(V10=2,podklady!$B12,0))/1000*podklady!Z6</f>
        <v>0</v>
      </c>
      <c r="W48" s="112">
        <f>IF(W10=1,podklady!$C12,IF(W10=2,podklady!$B12,0))/1000*podklady!AA6</f>
        <v>0</v>
      </c>
      <c r="X48" s="14">
        <f>IF(X10=1,podklady!$C12,IF(X10=2,podklady!$B12,0))/1000*podklady!AB6</f>
        <v>0</v>
      </c>
      <c r="Y48" s="16">
        <f>IF(Y10=1,podklady!$C12,IF(Y10=2,podklady!$B12,0))/1000*podklady!AC6</f>
        <v>0</v>
      </c>
      <c r="AA48" s="17">
        <f>SUM(B48:Y48)</f>
        <v>0</v>
      </c>
      <c r="AB48" s="34" t="s">
        <v>8</v>
      </c>
      <c r="AC48" s="55">
        <v>100</v>
      </c>
      <c r="AD48" s="118" t="s">
        <v>38</v>
      </c>
    </row>
    <row r="49" spans="1:30" ht="17.25" customHeight="1" x14ac:dyDescent="0.25">
      <c r="A49" s="3" t="s">
        <v>55</v>
      </c>
      <c r="B49" s="14">
        <f>IF(B11=1,podklady!$C13,IF(B11=2,podklady!$B13,0))/1000*podklady!F6</f>
        <v>0</v>
      </c>
      <c r="C49" s="15">
        <f>IF(C11=1,podklady!$C13,IF(C11=2,podklady!$B13,0))/1000*podklady!G6</f>
        <v>0</v>
      </c>
      <c r="D49" s="15">
        <f>IF(D11=1,podklady!$C13,IF(D11=2,podklady!$B13,0))/1000*podklady!H6</f>
        <v>0</v>
      </c>
      <c r="E49" s="15">
        <f>IF(E11=1,podklady!$C13,IF(E11=2,podklady!$B13,0))/1000*podklady!I6</f>
        <v>0</v>
      </c>
      <c r="F49" s="15">
        <f>IF(F11=1,podklady!$C13,IF(F11=2,podklady!$B13,0))/1000*podklady!J6</f>
        <v>0</v>
      </c>
      <c r="G49" s="16">
        <f>IF(G11=1,podklady!$C13,IF(G11=2,podklady!$B13,0))/1000*podklady!K6</f>
        <v>0</v>
      </c>
      <c r="H49" s="101">
        <f>IF(H11=1,podklady!$C13,IF(H11=2,podklady!$B13,0))/1000*podklady!L6</f>
        <v>0</v>
      </c>
      <c r="I49" s="102">
        <f>IF(I11=1,podklady!$C13,IF(I11=2,podklady!$B13,0))/1000*podklady!M6</f>
        <v>0</v>
      </c>
      <c r="J49" s="102">
        <f>IF(J11=1,podklady!$C13,IF(J11=2,podklady!$B13,0))/1000*podklady!N6</f>
        <v>0</v>
      </c>
      <c r="K49" s="102">
        <f>IF(K11=1,podklady!$C13,IF(K11=2,podklady!$B13,0))/1000*podklady!O6</f>
        <v>0</v>
      </c>
      <c r="L49" s="102">
        <f>IF(L11=1,podklady!$C13,IF(L11=2,podklady!$B13,0))/1000*podklady!P6</f>
        <v>0</v>
      </c>
      <c r="M49" s="102">
        <f>IF(M11=1,podklady!$C13,IF(M11=2,podklady!$B13,0))/1000*podklady!Q6</f>
        <v>0</v>
      </c>
      <c r="N49" s="102">
        <f>IF(N11=1,podklady!$C13,IF(N11=2,podklady!$B13,0))/1000*podklady!R6</f>
        <v>0</v>
      </c>
      <c r="O49" s="103">
        <f>IF(O11=1,podklady!$C13,IF(O11=2,podklady!$B13,0))/1000*podklady!S6</f>
        <v>0</v>
      </c>
      <c r="P49" s="110">
        <f>IF(P11=1,podklady!$C13,IF(P11=2,podklady!$B13,0))/1000*podklady!T6</f>
        <v>0</v>
      </c>
      <c r="Q49" s="111">
        <f>IF(Q11=1,podklady!$C13,IF(Q11=2,podklady!$B13,0))/1000*podklady!U6</f>
        <v>0</v>
      </c>
      <c r="R49" s="111">
        <f>IF(R11=1,podklady!$C13,IF(R11=2,podklady!$B13,0))/1000*podklady!V6</f>
        <v>0</v>
      </c>
      <c r="S49" s="111">
        <f>IF(S11=1,podklady!$C13,IF(S11=2,podklady!$B13,0))/1000*podklady!W6</f>
        <v>0</v>
      </c>
      <c r="T49" s="111">
        <f>IF(T11=1,podklady!$C13,IF(T11=2,podklady!$B13,0))/1000*podklady!X6</f>
        <v>0</v>
      </c>
      <c r="U49" s="111">
        <f>IF(U11=1,podklady!$C13,IF(U11=2,podklady!$B13,0))/1000*podklady!Y6</f>
        <v>0</v>
      </c>
      <c r="V49" s="111">
        <f>IF(V11=1,podklady!$C13,IF(V11=2,podklady!$B13,0))/1000*podklady!Z6</f>
        <v>0</v>
      </c>
      <c r="W49" s="112">
        <f>IF(W11=1,podklady!$C13,IF(W11=2,podklady!$B13,0))/1000*podklady!AA6</f>
        <v>0</v>
      </c>
      <c r="X49" s="14">
        <f>IF(X11=1,podklady!$C13,IF(X11=2,podklady!$B13,0))/1000*podklady!AB6</f>
        <v>0</v>
      </c>
      <c r="Y49" s="16">
        <f>IF(Y11=1,podklady!$C13,IF(Y11=2,podklady!$B13,0))/1000*podklady!AC6</f>
        <v>0</v>
      </c>
      <c r="AA49" s="17">
        <f>SUM(B49:Y49)</f>
        <v>0</v>
      </c>
      <c r="AB49" s="34" t="s">
        <v>9</v>
      </c>
      <c r="AC49" s="55">
        <v>100</v>
      </c>
      <c r="AD49" s="118" t="s">
        <v>38</v>
      </c>
    </row>
    <row r="50" spans="1:30" ht="17.25" customHeight="1" x14ac:dyDescent="0.25">
      <c r="A50" s="3" t="s">
        <v>56</v>
      </c>
      <c r="B50" s="14">
        <f>IF(B12=1,podklady!$C14,IF(B12=2,podklady!$B14,0))/1000*podklady!F6</f>
        <v>0</v>
      </c>
      <c r="C50" s="15">
        <f>IF(C12=1,podklady!$C14,IF(C12=2,podklady!$B14,0))/1000*podklady!G6</f>
        <v>0</v>
      </c>
      <c r="D50" s="15">
        <f>IF(D12=1,podklady!$C14,IF(D12=2,podklady!$B14,0))/1000*podklady!H6</f>
        <v>0</v>
      </c>
      <c r="E50" s="15">
        <f>IF(E12=1,podklady!$C14,IF(E12=2,podklady!$B14,0))/1000*podklady!I6</f>
        <v>0</v>
      </c>
      <c r="F50" s="15">
        <f>IF(F12=1,podklady!$C14,IF(F12=2,podklady!$B14,0))/1000*podklady!J6</f>
        <v>0</v>
      </c>
      <c r="G50" s="16">
        <f>IF(G12=1,podklady!$C14,IF(G12=2,podklady!$B14,0))/1000*podklady!K6</f>
        <v>0</v>
      </c>
      <c r="H50" s="101">
        <f>IF(H12=1,podklady!$C14,IF(H12=2,podklady!$B14,0))/1000*podklady!L6</f>
        <v>0</v>
      </c>
      <c r="I50" s="102">
        <f>IF(I12=1,podklady!$C14,IF(I12=2,podklady!$B14,0))/1000*podklady!M6</f>
        <v>0</v>
      </c>
      <c r="J50" s="102">
        <f>IF(J12=1,podklady!$C14,IF(J12=2,podklady!$B14,0))/1000*podklady!N6</f>
        <v>0</v>
      </c>
      <c r="K50" s="102">
        <f>IF(K12=1,podklady!$C14,IF(K12=2,podklady!$B14,0))/1000*podklady!O6</f>
        <v>0</v>
      </c>
      <c r="L50" s="102">
        <f>IF(L12=1,podklady!$C14,IF(L12=2,podklady!$B14,0))/1000*podklady!P6</f>
        <v>0</v>
      </c>
      <c r="M50" s="102">
        <f>IF(M12=1,podklady!$C14,IF(M12=2,podklady!$B14,0))/1000*podklady!Q6</f>
        <v>0</v>
      </c>
      <c r="N50" s="102">
        <f>IF(N12=1,podklady!$C14,IF(N12=2,podklady!$B14,0))/1000*podklady!R6</f>
        <v>0</v>
      </c>
      <c r="O50" s="103">
        <f>IF(O12=1,podklady!$C14,IF(O12=2,podklady!$B14,0))/1000*podklady!S6</f>
        <v>0</v>
      </c>
      <c r="P50" s="110">
        <f>IF(P12=1,podklady!$C14,IF(P12=2,podklady!$B14,0))/1000*podklady!T6</f>
        <v>0</v>
      </c>
      <c r="Q50" s="111">
        <f>IF(Q12=1,podklady!$C14,IF(Q12=2,podklady!$B14,0))/1000*podklady!U6</f>
        <v>0</v>
      </c>
      <c r="R50" s="111">
        <f>IF(R12=1,podklady!$C14,IF(R12=2,podklady!$B14,0))/1000*podklady!V6</f>
        <v>0</v>
      </c>
      <c r="S50" s="111">
        <f>IF(S12=1,podklady!$C14,IF(S12=2,podklady!$B14,0))/1000*podklady!W6</f>
        <v>0</v>
      </c>
      <c r="T50" s="111">
        <f>IF(T12=1,podklady!$C14,IF(T12=2,podklady!$B14,0))/1000*podklady!X6</f>
        <v>0</v>
      </c>
      <c r="U50" s="111">
        <f>IF(U12=1,podklady!$C14,IF(U12=2,podklady!$B14,0))/1000*podklady!Y6</f>
        <v>0</v>
      </c>
      <c r="V50" s="111">
        <f>IF(V12=1,podklady!$C14,IF(V12=2,podklady!$B14,0))/1000*podklady!Z6</f>
        <v>0</v>
      </c>
      <c r="W50" s="112">
        <f>IF(W12=1,podklady!$C14,IF(W12=2,podklady!$B14,0))/1000*podklady!AA6</f>
        <v>0</v>
      </c>
      <c r="X50" s="14">
        <f>IF(X12=1,podklady!$C14,IF(X12=2,podklady!$B14,0))/1000*podklady!AB6</f>
        <v>0</v>
      </c>
      <c r="Y50" s="16">
        <f>IF(Y12=1,podklady!$C14,IF(Y12=2,podklady!$B14,0))/1000*podklady!AC6</f>
        <v>0</v>
      </c>
      <c r="AA50" s="17">
        <f>SUM(B50:Y50)</f>
        <v>0</v>
      </c>
      <c r="AB50" s="34" t="s">
        <v>10</v>
      </c>
      <c r="AC50" s="55">
        <v>100</v>
      </c>
      <c r="AD50" s="118" t="s">
        <v>38</v>
      </c>
    </row>
    <row r="51" spans="1:30" ht="17.25" customHeight="1" x14ac:dyDescent="0.25">
      <c r="A51" s="3" t="s">
        <v>57</v>
      </c>
      <c r="B51" s="14">
        <f>IF(B13=1,podklady!$C15,IF(B13=2,podklady!$B15,0))/1000*podklady!F6</f>
        <v>0</v>
      </c>
      <c r="C51" s="15">
        <f>IF(C13=1,podklady!$C15,IF(C13=2,podklady!$B15,0))/1000*podklady!G6</f>
        <v>0</v>
      </c>
      <c r="D51" s="15">
        <f>IF(D13=1,podklady!$C15,IF(D13=2,podklady!$B15,0))/1000*podklady!H6</f>
        <v>0</v>
      </c>
      <c r="E51" s="15">
        <f>IF(E13=1,podklady!$C15,IF(E13=2,podklady!$B15,0))/1000*podklady!I6</f>
        <v>0</v>
      </c>
      <c r="F51" s="15">
        <f>IF(F13=1,podklady!$C15,IF(F13=2,podklady!$B15,0))/1000*podklady!J6</f>
        <v>0</v>
      </c>
      <c r="G51" s="16">
        <f>IF(G13=1,podklady!$C15,IF(G13=2,podklady!$B15,0))/1000*podklady!K6</f>
        <v>0</v>
      </c>
      <c r="H51" s="101">
        <f>IF(H13=1,podklady!$C15,IF(H13=2,podklady!$B15,0))/1000*podklady!L6</f>
        <v>0</v>
      </c>
      <c r="I51" s="102">
        <f>IF(I13=1,podklady!$C15,IF(I13=2,podklady!$B15,0))/1000*podklady!M6</f>
        <v>0</v>
      </c>
      <c r="J51" s="102">
        <f>IF(J13=1,podklady!$C15,IF(J13=2,podklady!$B15,0))/1000*podklady!N6</f>
        <v>0</v>
      </c>
      <c r="K51" s="102">
        <f>IF(K13=1,podklady!$C15,IF(K13=2,podklady!$B15,0))/1000*podklady!O6</f>
        <v>0</v>
      </c>
      <c r="L51" s="102">
        <f>IF(L13=1,podklady!$C15,IF(L13=2,podklady!$B15,0))/1000*podklady!P6</f>
        <v>0</v>
      </c>
      <c r="M51" s="102">
        <f>IF(M13=1,podklady!$C15,IF(M13=2,podklady!$B15,0))/1000*podklady!Q6</f>
        <v>0</v>
      </c>
      <c r="N51" s="102">
        <f>IF(N13=1,podklady!$C15,IF(N13=2,podklady!$B15,0))/1000*podklady!R6</f>
        <v>0</v>
      </c>
      <c r="O51" s="103">
        <f>IF(O13=1,podklady!$C15,IF(O13=2,podklady!$B15,0))/1000*podklady!S6</f>
        <v>0</v>
      </c>
      <c r="P51" s="110">
        <f>IF(P13=1,podklady!$C15,IF(P13=2,podklady!$B15,0))/1000*podklady!T6</f>
        <v>0</v>
      </c>
      <c r="Q51" s="111">
        <f>IF(Q13=1,podklady!$C15,IF(Q13=2,podklady!$B15,0))/1000*podklady!U6</f>
        <v>0</v>
      </c>
      <c r="R51" s="111">
        <f>IF(R13=1,podklady!$C15,IF(R13=2,podklady!$B15,0))/1000*podklady!V6</f>
        <v>0</v>
      </c>
      <c r="S51" s="111">
        <f>IF(S13=1,podklady!$C15,IF(S13=2,podklady!$B15,0))/1000*podklady!W6</f>
        <v>0</v>
      </c>
      <c r="T51" s="111">
        <f>IF(T13=1,podklady!$C15,IF(T13=2,podklady!$B15,0))/1000*podklady!X6</f>
        <v>0</v>
      </c>
      <c r="U51" s="111">
        <f>IF(U13=1,podklady!$C15,IF(U13=2,podklady!$B15,0))/1000*podklady!Y6</f>
        <v>0</v>
      </c>
      <c r="V51" s="111">
        <f>IF(V13=1,podklady!$C15,IF(V13=2,podklady!$B15,0))/1000*podklady!Z6</f>
        <v>0</v>
      </c>
      <c r="W51" s="112">
        <f>IF(W13=1,podklady!$C15,IF(W13=2,podklady!$B15,0))/1000*podklady!AA6</f>
        <v>0</v>
      </c>
      <c r="X51" s="14">
        <f>IF(X13=1,podklady!$C15,IF(X13=2,podklady!$B15,0))/1000*podklady!AB6</f>
        <v>0</v>
      </c>
      <c r="Y51" s="16">
        <f>IF(Y13=1,podklady!$C15,IF(Y13=2,podklady!$B15,0))/1000*podklady!AC6</f>
        <v>0</v>
      </c>
      <c r="AA51" s="17">
        <f>SUM(B51:Y51)</f>
        <v>0</v>
      </c>
      <c r="AB51" s="35" t="s">
        <v>11</v>
      </c>
      <c r="AC51" s="55">
        <v>100</v>
      </c>
      <c r="AD51" s="118" t="s">
        <v>38</v>
      </c>
    </row>
    <row r="52" spans="1:30" ht="17.25" customHeight="1" x14ac:dyDescent="0.25">
      <c r="A52" s="3" t="s">
        <v>58</v>
      </c>
      <c r="B52" s="14">
        <f>IF(B14=1,podklady!$C16,IF(B14=2,podklady!$B16,0))/1000*podklady!F6</f>
        <v>0</v>
      </c>
      <c r="C52" s="15">
        <f>IF(C14=1,podklady!$C16,IF(C14=2,podklady!$B16,0))/1000*podklady!G6</f>
        <v>0</v>
      </c>
      <c r="D52" s="15">
        <f>IF(D14=1,podklady!$C16,IF(D14=2,podklady!$B16,0))/1000*podklady!H6</f>
        <v>0</v>
      </c>
      <c r="E52" s="15">
        <f>IF(E14=1,podklady!$C16,IF(E14=2,podklady!$B16,0))/1000*podklady!I6</f>
        <v>0</v>
      </c>
      <c r="F52" s="15">
        <f>IF(F14=1,podklady!$C16,IF(F14=2,podklady!$B16,0))/1000*podklady!J6</f>
        <v>0</v>
      </c>
      <c r="G52" s="16">
        <f>IF(G14=1,podklady!$C16,IF(G14=2,podklady!$B16,0))/1000*podklady!K6</f>
        <v>0</v>
      </c>
      <c r="H52" s="101">
        <f>IF(H14=1,podklady!$C16,IF(H14=2,podklady!$B16,0))/1000*podklady!L6</f>
        <v>0</v>
      </c>
      <c r="I52" s="102">
        <f>IF(I14=1,podklady!$C16,IF(I14=2,podklady!$B16,0))/1000*podklady!M6</f>
        <v>0</v>
      </c>
      <c r="J52" s="102">
        <f>IF(J14=1,podklady!$C16,IF(J14=2,podklady!$B16,0))/1000*podklady!N6</f>
        <v>0</v>
      </c>
      <c r="K52" s="102">
        <f>IF(K14=1,podklady!$C16,IF(K14=2,podklady!$B16,0))/1000*podklady!O6</f>
        <v>0</v>
      </c>
      <c r="L52" s="102">
        <f>IF(L14=1,podklady!$C16,IF(L14=2,podklady!$B16,0))/1000*podklady!P6</f>
        <v>0</v>
      </c>
      <c r="M52" s="102">
        <f>IF(M14=1,podklady!$C16,IF(M14=2,podklady!$B16,0))/1000*podklady!Q6</f>
        <v>0</v>
      </c>
      <c r="N52" s="102">
        <f>IF(N14=1,podklady!$C16,IF(N14=2,podklady!$B16,0))/1000*podklady!R6</f>
        <v>0</v>
      </c>
      <c r="O52" s="103">
        <f>IF(O14=1,podklady!$C16,IF(O14=2,podklady!$B16,0))/1000*podklady!S6</f>
        <v>0</v>
      </c>
      <c r="P52" s="110">
        <f>IF(P14=1,podklady!$C16,IF(P14=2,podklady!$B16,0))/1000*podklady!T6</f>
        <v>0</v>
      </c>
      <c r="Q52" s="111">
        <f>IF(Q14=1,podklady!$C16,IF(Q14=2,podklady!$B16,0))/1000*podklady!U6</f>
        <v>0</v>
      </c>
      <c r="R52" s="111">
        <f>IF(R14=1,podklady!$C16,IF(R14=2,podklady!$B16,0))/1000*podklady!V6</f>
        <v>0</v>
      </c>
      <c r="S52" s="111">
        <f>IF(S14=1,podklady!$C16,IF(S14=2,podklady!$B16,0))/1000*podklady!W6</f>
        <v>0</v>
      </c>
      <c r="T52" s="111">
        <f>IF(T14=1,podklady!$C16,IF(T14=2,podklady!$B16,0))/1000*podklady!X6</f>
        <v>0</v>
      </c>
      <c r="U52" s="111">
        <f>IF(U14=1,podklady!$C16,IF(U14=2,podklady!$B16,0))/1000*podklady!Y6</f>
        <v>0</v>
      </c>
      <c r="V52" s="111">
        <f>IF(V14=1,podklady!$C16,IF(V14=2,podklady!$B16,0))/1000*podklady!Z6</f>
        <v>0</v>
      </c>
      <c r="W52" s="112">
        <f>IF(W14=1,podklady!$C16,IF(W14=2,podklady!$B16,0))/1000*podklady!AA6</f>
        <v>0</v>
      </c>
      <c r="X52" s="14">
        <f>IF(X14=1,podklady!$C16,IF(X14=2,podklady!$B16,0))/1000*podklady!AB6</f>
        <v>0</v>
      </c>
      <c r="Y52" s="16">
        <f>IF(Y14=1,podklady!$C16,IF(Y14=2,podklady!$B16,0))/1000*podklady!AC6</f>
        <v>0</v>
      </c>
      <c r="AA52" s="17">
        <f>SUM(B52:Y52)</f>
        <v>0</v>
      </c>
      <c r="AB52" s="34" t="s">
        <v>12</v>
      </c>
      <c r="AC52" s="55">
        <v>100</v>
      </c>
      <c r="AD52" s="118" t="s">
        <v>38</v>
      </c>
    </row>
    <row r="53" spans="1:30" ht="17.25" customHeight="1" x14ac:dyDescent="0.25">
      <c r="A53" s="3" t="s">
        <v>52</v>
      </c>
      <c r="B53" s="14">
        <f>IF(B15=1,podklady!$C17,IF(B15=2,podklady!$B17,0))/1000*podklady!F6</f>
        <v>0</v>
      </c>
      <c r="C53" s="15">
        <f>IF(C15=1,podklady!$C17,IF(C15=2,podklady!$B17,0))/1000*podklady!G6</f>
        <v>0</v>
      </c>
      <c r="D53" s="15">
        <f>IF(D15=1,podklady!$C17,IF(D15=2,podklady!$B17,0))/1000*podklady!H6</f>
        <v>0</v>
      </c>
      <c r="E53" s="15">
        <f>IF(E15=1,podklady!$C17,IF(E15=2,podklady!$B17,0))/1000*podklady!I6</f>
        <v>0</v>
      </c>
      <c r="F53" s="15">
        <f>IF(F15=1,podklady!$C17,IF(F15=2,podklady!$B17,0))/1000*podklady!J6</f>
        <v>0</v>
      </c>
      <c r="G53" s="16">
        <f>IF(G15=1,podklady!$C17,IF(G15=2,podklady!$B17,0))/1000*podklady!K6</f>
        <v>0</v>
      </c>
      <c r="H53" s="101">
        <f>IF(H15=1,podklady!$C17,IF(H15=2,podklady!$B17,0))/1000*podklady!L6</f>
        <v>0</v>
      </c>
      <c r="I53" s="102">
        <f>IF(I15=1,podklady!$C17,IF(I15=2,podklady!$B17,0))/1000*podklady!M6</f>
        <v>0</v>
      </c>
      <c r="J53" s="102">
        <f>IF(J15=1,podklady!$C17,IF(J15=2,podklady!$B17,0))/1000*podklady!N6</f>
        <v>0</v>
      </c>
      <c r="K53" s="102">
        <f>IF(K15=1,podklady!$C17,IF(K15=2,podklady!$B17,0))/1000*podklady!O6</f>
        <v>0</v>
      </c>
      <c r="L53" s="102">
        <f>IF(L15=1,podklady!$C17,IF(L15=2,podklady!$B17,0))/1000*podklady!P6</f>
        <v>0</v>
      </c>
      <c r="M53" s="102">
        <f>IF(M15=1,podklady!$C17,IF(M15=2,podklady!$B17,0))/1000*podklady!Q6</f>
        <v>0</v>
      </c>
      <c r="N53" s="102">
        <f>IF(N15=1,podklady!$C17,IF(N15=2,podklady!$B17,0))/1000*podklady!R6</f>
        <v>0</v>
      </c>
      <c r="O53" s="103">
        <f>IF(O15=1,podklady!$C17,IF(O15=2,podklady!$B17,0))/1000*podklady!S6</f>
        <v>0</v>
      </c>
      <c r="P53" s="110">
        <f>IF(P15=1,podklady!$C17,IF(P15=2,podklady!$B17,0))/1000*podklady!T6</f>
        <v>0</v>
      </c>
      <c r="Q53" s="111">
        <f>IF(Q15=1,podklady!$C17,IF(Q15=2,podklady!$B17,0))/1000*podklady!U6</f>
        <v>0</v>
      </c>
      <c r="R53" s="111">
        <f>IF(R15=1,podklady!$C17,IF(R15=2,podklady!$B17,0))/1000*podklady!V6</f>
        <v>0</v>
      </c>
      <c r="S53" s="111">
        <f>IF(S15=1,podklady!$C17,IF(S15=2,podklady!$B17,0))/1000*podklady!W6</f>
        <v>0</v>
      </c>
      <c r="T53" s="111">
        <f>IF(T15=1,podklady!$C17,IF(T15=2,podklady!$B17,0))/1000*podklady!X6</f>
        <v>0</v>
      </c>
      <c r="U53" s="111">
        <f>IF(U15=1,podklady!$C17,IF(U15=2,podklady!$B17,0))/1000*podklady!Y6</f>
        <v>0</v>
      </c>
      <c r="V53" s="111">
        <f>IF(V15=1,podklady!$C17,IF(V15=2,podklady!$B17,0))/1000*podklady!Z6</f>
        <v>0</v>
      </c>
      <c r="W53" s="112">
        <f>IF(W15=1,podklady!$C17,IF(W15=2,podklady!$B17,0))/1000*podklady!AA6</f>
        <v>0</v>
      </c>
      <c r="X53" s="14">
        <f>IF(X15=1,podklady!$C17,IF(X15=2,podklady!$B17,0))/1000*podklady!AB6</f>
        <v>0</v>
      </c>
      <c r="Y53" s="16">
        <f>IF(Y15=1,podklady!$C17,IF(Y15=2,podklady!$B17,0))/1000*podklady!AC6</f>
        <v>0</v>
      </c>
      <c r="AA53" s="17">
        <f>SUM(B53:Y53)</f>
        <v>0</v>
      </c>
      <c r="AB53" s="34" t="s">
        <v>13</v>
      </c>
      <c r="AC53" s="55">
        <v>100</v>
      </c>
      <c r="AD53" s="118" t="s">
        <v>38</v>
      </c>
    </row>
    <row r="54" spans="1:30" ht="17.25" customHeight="1" x14ac:dyDescent="0.25">
      <c r="A54" s="3" t="s">
        <v>53</v>
      </c>
      <c r="B54" s="14">
        <f>IF(B16=1,podklady!$C18,IF(B16=2,podklady!$B18,0))/1000*podklady!F6</f>
        <v>0</v>
      </c>
      <c r="C54" s="15">
        <f>IF(C16=1,podklady!$C18,IF(C16=2,podklady!$B18,0))/1000*podklady!G6</f>
        <v>0</v>
      </c>
      <c r="D54" s="15">
        <f>IF(D16=1,podklady!$C18,IF(D16=2,podklady!$B18,0))/1000*podklady!H6</f>
        <v>0</v>
      </c>
      <c r="E54" s="15">
        <f>IF(E16=1,podklady!$C18,IF(E16=2,podklady!$B18,0))/1000*podklady!I6</f>
        <v>0</v>
      </c>
      <c r="F54" s="15">
        <f>IF(F16=1,podklady!$C18,IF(F16=2,podklady!$B18,0))/1000*podklady!J6</f>
        <v>0</v>
      </c>
      <c r="G54" s="16">
        <f>IF(G16=1,podklady!$C18,IF(G16=2,podklady!$B18,0))/1000*podklady!K6</f>
        <v>0</v>
      </c>
      <c r="H54" s="101">
        <f>IF(H16=1,podklady!$C18,IF(H16=2,podklady!$B18,0))/1000*podklady!L6</f>
        <v>0</v>
      </c>
      <c r="I54" s="102">
        <f>IF(I16=1,podklady!$C18,IF(I16=2,podklady!$B18,0))/1000*podklady!M6</f>
        <v>0</v>
      </c>
      <c r="J54" s="102">
        <f>IF(J16=1,podklady!$C18,IF(J16=2,podklady!$B18,0))/1000*podklady!N6</f>
        <v>0</v>
      </c>
      <c r="K54" s="102">
        <f>IF(K16=1,podklady!$C18,IF(K16=2,podklady!$B18,0))/1000*podklady!O6</f>
        <v>0</v>
      </c>
      <c r="L54" s="102">
        <f>IF(L16=1,podklady!$C18,IF(L16=2,podklady!$B18,0))/1000*podklady!P6</f>
        <v>0</v>
      </c>
      <c r="M54" s="102">
        <f>IF(M16=1,podklady!$C18,IF(M16=2,podklady!$B18,0))/1000*podklady!Q6</f>
        <v>0</v>
      </c>
      <c r="N54" s="102">
        <f>IF(N16=1,podklady!$C18,IF(N16=2,podklady!$B18,0))/1000*podklady!R6</f>
        <v>0</v>
      </c>
      <c r="O54" s="103">
        <f>IF(O16=1,podklady!$C18,IF(O16=2,podklady!$B18,0))/1000*podklady!S6</f>
        <v>0</v>
      </c>
      <c r="P54" s="110">
        <f>IF(P16=1,podklady!$C18,IF(P16=2,podklady!$B18,0))/1000*podklady!T6</f>
        <v>0</v>
      </c>
      <c r="Q54" s="111">
        <f>IF(Q16=1,podklady!$C18,IF(Q16=2,podklady!$B18,0))/1000*podklady!U6</f>
        <v>0</v>
      </c>
      <c r="R54" s="111">
        <f>IF(R16=1,podklady!$C18,IF(R16=2,podklady!$B18,0))/1000*podklady!V6</f>
        <v>0</v>
      </c>
      <c r="S54" s="111">
        <f>IF(S16=1,podklady!$C18,IF(S16=2,podklady!$B18,0))/1000*podklady!W6</f>
        <v>0</v>
      </c>
      <c r="T54" s="111">
        <f>IF(T16=1,podklady!$C18,IF(T16=2,podklady!$B18,0))/1000*podklady!X6</f>
        <v>0</v>
      </c>
      <c r="U54" s="111">
        <f>IF(U16=1,podklady!$C18,IF(U16=2,podklady!$B18,0))/1000*podklady!Y6</f>
        <v>0</v>
      </c>
      <c r="V54" s="111">
        <f>IF(V16=1,podklady!$C18,IF(V16=2,podklady!$B18,0))/1000*podklady!Z6</f>
        <v>0</v>
      </c>
      <c r="W54" s="112">
        <f>IF(W16=1,podklady!$C18,IF(W16=2,podklady!$B18,0))/1000*podklady!AA6</f>
        <v>0</v>
      </c>
      <c r="X54" s="14">
        <f>IF(X16=1,podklady!$C18,IF(X16=2,podklady!$B18,0))/1000*podklady!AB6</f>
        <v>0</v>
      </c>
      <c r="Y54" s="16">
        <f>IF(Y16=1,podklady!$C18,IF(Y16=2,podklady!$B18,0))/1000*podklady!AC6</f>
        <v>0</v>
      </c>
      <c r="AA54" s="17">
        <f>SUM(B54:Y54)</f>
        <v>0</v>
      </c>
      <c r="AB54" s="34" t="s">
        <v>14</v>
      </c>
      <c r="AC54" s="55">
        <v>100</v>
      </c>
      <c r="AD54" s="118" t="s">
        <v>38</v>
      </c>
    </row>
    <row r="55" spans="1:30" ht="17.25" customHeight="1" x14ac:dyDescent="0.25">
      <c r="A55" s="3" t="s">
        <v>54</v>
      </c>
      <c r="B55" s="14">
        <f>IF(B17=1,podklady!$C19,IF(B17=2,podklady!$B19,0))/1000*podklady!F6</f>
        <v>0</v>
      </c>
      <c r="C55" s="15">
        <f>IF(C17=1,podklady!$C19,IF(C17=2,podklady!$B19,0))/1000*podklady!G6</f>
        <v>0</v>
      </c>
      <c r="D55" s="15">
        <f>IF(D17=1,podklady!$C19,IF(D17=2,podklady!$B19,0))/1000*podklady!H6</f>
        <v>0</v>
      </c>
      <c r="E55" s="15">
        <f>IF(E17=1,podklady!$C19,IF(E17=2,podklady!$B19,0))/1000*podklady!I6</f>
        <v>0</v>
      </c>
      <c r="F55" s="15">
        <f>IF(F17=1,podklady!$C19,IF(F17=2,podklady!$B19,0))/1000*podklady!J6</f>
        <v>0</v>
      </c>
      <c r="G55" s="16">
        <f>IF(G17=1,podklady!$C19,IF(G17=2,podklady!$B19,0))/1000*podklady!K6</f>
        <v>0</v>
      </c>
      <c r="H55" s="101">
        <f>IF(H17=1,podklady!$C19,IF(H17=2,podklady!$B19,0))/1000*podklady!L6</f>
        <v>0</v>
      </c>
      <c r="I55" s="102">
        <f>IF(I17=1,podklady!$C19,IF(I17=2,podklady!$B19,0))/1000*podklady!M6</f>
        <v>0</v>
      </c>
      <c r="J55" s="102">
        <f>IF(J17=1,podklady!$C19,IF(J17=2,podklady!$B19,0))/1000*podklady!N6</f>
        <v>0</v>
      </c>
      <c r="K55" s="102">
        <f>IF(K17=1,podklady!$C19,IF(K17=2,podklady!$B19,0))/1000*podklady!O6</f>
        <v>0</v>
      </c>
      <c r="L55" s="102">
        <f>IF(L17=1,podklady!$C19,IF(L17=2,podklady!$B19,0))/1000*podklady!P6</f>
        <v>0</v>
      </c>
      <c r="M55" s="102">
        <f>IF(M17=1,podklady!$C19,IF(M17=2,podklady!$B19,0))/1000*podklady!Q6</f>
        <v>0</v>
      </c>
      <c r="N55" s="102">
        <f>IF(N17=1,podklady!$C19,IF(N17=2,podklady!$B19,0))/1000*podklady!R6</f>
        <v>0</v>
      </c>
      <c r="O55" s="103">
        <f>IF(O17=1,podklady!$C19,IF(O17=2,podklady!$B19,0))/1000*podklady!S6</f>
        <v>0</v>
      </c>
      <c r="P55" s="110">
        <f>IF(P17=1,podklady!$C19,IF(P17=2,podklady!$B19,0))/1000*podklady!T6</f>
        <v>0</v>
      </c>
      <c r="Q55" s="111">
        <f>IF(Q17=1,podklady!$C19,IF(Q17=2,podklady!$B19,0))/1000*podklady!U6</f>
        <v>0</v>
      </c>
      <c r="R55" s="111">
        <f>IF(R17=1,podklady!$C19,IF(R17=2,podklady!$B19,0))/1000*podklady!V6</f>
        <v>0</v>
      </c>
      <c r="S55" s="111">
        <f>IF(S17=1,podklady!$C19,IF(S17=2,podklady!$B19,0))/1000*podklady!W6</f>
        <v>0</v>
      </c>
      <c r="T55" s="111">
        <f>IF(T17=1,podklady!$C19,IF(T17=2,podklady!$B19,0))/1000*podklady!X6</f>
        <v>0</v>
      </c>
      <c r="U55" s="111">
        <f>IF(U17=1,podklady!$C19,IF(U17=2,podklady!$B19,0))/1000*podklady!Y6</f>
        <v>0</v>
      </c>
      <c r="V55" s="111">
        <f>IF(V17=1,podklady!$C19,IF(V17=2,podklady!$B19,0))/1000*podklady!Z6</f>
        <v>0</v>
      </c>
      <c r="W55" s="112">
        <f>IF(W17=1,podklady!$C19,IF(W17=2,podklady!$B19,0))/1000*podklady!AA6</f>
        <v>0</v>
      </c>
      <c r="X55" s="14">
        <f>IF(X17=1,podklady!$C19,IF(X17=2,podklady!$B19,0))/1000*podklady!AB6</f>
        <v>0</v>
      </c>
      <c r="Y55" s="16">
        <f>IF(Y17=1,podklady!$C19,IF(Y17=2,podklady!$B19,0))/1000*podklady!AC6</f>
        <v>0</v>
      </c>
      <c r="AA55" s="17">
        <f>SUM(B55:Y55)</f>
        <v>0</v>
      </c>
      <c r="AB55" s="34" t="s">
        <v>15</v>
      </c>
      <c r="AC55" s="55">
        <v>100</v>
      </c>
      <c r="AD55" s="118" t="s">
        <v>38</v>
      </c>
    </row>
    <row r="56" spans="1:30" ht="17.25" customHeight="1" x14ac:dyDescent="0.25">
      <c r="A56" s="3" t="s">
        <v>59</v>
      </c>
      <c r="B56" s="14">
        <f>IF(B18=1,podklady!$C20,IF(B18=2,podklady!$B20,0))/1000*podklady!F6</f>
        <v>0</v>
      </c>
      <c r="C56" s="15">
        <f>IF(C18=1,podklady!$C20,IF(C18=2,podklady!$B20,0))/1000*podklady!G6</f>
        <v>0</v>
      </c>
      <c r="D56" s="15">
        <f>IF(D18=1,podklady!$C20,IF(D18=2,podklady!$B20,0))/1000*podklady!H6</f>
        <v>0</v>
      </c>
      <c r="E56" s="15">
        <f>IF(E18=1,podklady!$C20,IF(E18=2,podklady!$B20,0))/1000*podklady!I6</f>
        <v>0</v>
      </c>
      <c r="F56" s="15">
        <f>IF(F18=1,podklady!$C20,IF(F18=2,podklady!$B20,0))/1000*podklady!J6</f>
        <v>0</v>
      </c>
      <c r="G56" s="16">
        <f>IF(G18=1,podklady!$C20,IF(G18=2,podklady!$B20,0))/1000*podklady!K6</f>
        <v>0</v>
      </c>
      <c r="H56" s="101">
        <f>IF(H18=1,podklady!$C20,IF(H18=2,podklady!$B20,0))/1000*podklady!L6</f>
        <v>0</v>
      </c>
      <c r="I56" s="102">
        <f>IF(I18=1,podklady!$C20,IF(I18=2,podklady!$B20,0))/1000*podklady!M6</f>
        <v>0</v>
      </c>
      <c r="J56" s="102">
        <f>IF(J18=1,podklady!$C20,IF(J18=2,podklady!$B20,0))/1000*podklady!N6</f>
        <v>0</v>
      </c>
      <c r="K56" s="102">
        <f>IF(K18=1,podklady!$C20,IF(K18=2,podklady!$B20,0))/1000*podklady!O6</f>
        <v>0</v>
      </c>
      <c r="L56" s="102">
        <f>IF(L18=1,podklady!$C20,IF(L18=2,podklady!$B20,0))/1000*podklady!P6</f>
        <v>0</v>
      </c>
      <c r="M56" s="102">
        <f>IF(M18=1,podklady!$C20,IF(M18=2,podklady!$B20,0))/1000*podklady!Q6</f>
        <v>0</v>
      </c>
      <c r="N56" s="102">
        <f>IF(N18=1,podklady!$C20,IF(N18=2,podklady!$B20,0))/1000*podklady!R6</f>
        <v>0</v>
      </c>
      <c r="O56" s="103">
        <f>IF(O18=1,podklady!$C20,IF(O18=2,podklady!$B20,0))/1000*podklady!S6</f>
        <v>0</v>
      </c>
      <c r="P56" s="110">
        <f>IF(P18=1,podklady!$C20,IF(P18=2,podklady!$B20,0))/1000*podklady!T6</f>
        <v>0</v>
      </c>
      <c r="Q56" s="111">
        <f>IF(Q18=1,podklady!$C20,IF(Q18=2,podklady!$B20,0))/1000*podklady!U6</f>
        <v>0</v>
      </c>
      <c r="R56" s="111">
        <f>IF(R18=1,podklady!$C20,IF(R18=2,podklady!$B20,0))/1000*podklady!V6</f>
        <v>0</v>
      </c>
      <c r="S56" s="111">
        <f>IF(S18=1,podklady!$C20,IF(S18=2,podklady!$B20,0))/1000*podklady!W6</f>
        <v>0</v>
      </c>
      <c r="T56" s="111">
        <f>IF(T18=1,podklady!$C20,IF(T18=2,podklady!$B20,0))/1000*podklady!X6</f>
        <v>0</v>
      </c>
      <c r="U56" s="111">
        <f>IF(U18=1,podklady!$C20,IF(U18=2,podklady!$B20,0))/1000*podklady!Y6</f>
        <v>0</v>
      </c>
      <c r="V56" s="111">
        <f>IF(V18=1,podklady!$C20,IF(V18=2,podklady!$B20,0))/1000*podklady!Z6</f>
        <v>0</v>
      </c>
      <c r="W56" s="112">
        <f>IF(W18=1,podklady!$C20,IF(W18=2,podklady!$B20,0))/1000*podklady!AA6</f>
        <v>0</v>
      </c>
      <c r="X56" s="14">
        <f>IF(X18=1,podklady!$C20,IF(X18=2,podklady!$B20,0))/1000*podklady!AB6</f>
        <v>0</v>
      </c>
      <c r="Y56" s="16">
        <f>IF(Y18=1,podklady!$C20,IF(Y18=2,podklady!$B20,0))/1000*podklady!AC6</f>
        <v>0</v>
      </c>
      <c r="AA56" s="17">
        <f>SUM(B56:Y56)</f>
        <v>0</v>
      </c>
      <c r="AB56" s="34" t="s">
        <v>16</v>
      </c>
      <c r="AC56" s="55">
        <v>100</v>
      </c>
      <c r="AD56" s="118" t="s">
        <v>38</v>
      </c>
    </row>
    <row r="57" spans="1:30" ht="17.25" customHeight="1" x14ac:dyDescent="0.25">
      <c r="A57" s="3" t="s">
        <v>60</v>
      </c>
      <c r="B57" s="14">
        <f>IF(B19=1,podklady!$C21,IF(B19=2,podklady!$B21,0))/1000*podklady!F6</f>
        <v>0</v>
      </c>
      <c r="C57" s="15">
        <f>IF(C19=1,podklady!$C21,IF(C19=2,podklady!$B21,0))/1000*podklady!G6</f>
        <v>0</v>
      </c>
      <c r="D57" s="15">
        <f>IF(D19=1,podklady!$C21,IF(D19=2,podklady!$B21,0))/1000*podklady!H6</f>
        <v>0</v>
      </c>
      <c r="E57" s="15">
        <f>IF(E19=1,podklady!$C21,IF(E19=2,podklady!$B21,0))/1000*podklady!I6</f>
        <v>0</v>
      </c>
      <c r="F57" s="15">
        <f>IF(F19=1,podklady!$C21,IF(F19=2,podklady!$B21,0))/1000*podklady!J6</f>
        <v>0</v>
      </c>
      <c r="G57" s="16">
        <f>IF(G19=1,podklady!$C21,IF(G19=2,podklady!$B21,0))/1000*podklady!K6</f>
        <v>0</v>
      </c>
      <c r="H57" s="101">
        <f>IF(H19=1,podklady!$C21,IF(H19=2,podklady!$B21,0))/1000*podklady!L6</f>
        <v>0</v>
      </c>
      <c r="I57" s="102">
        <f>IF(I19=1,podklady!$C21,IF(I19=2,podklady!$B21,0))/1000*podklady!M6</f>
        <v>0</v>
      </c>
      <c r="J57" s="102">
        <f>IF(J19=1,podklady!$C21,IF(J19=2,podklady!$B21,0))/1000*podklady!N6</f>
        <v>0</v>
      </c>
      <c r="K57" s="102">
        <f>IF(K19=1,podklady!$C21,IF(K19=2,podklady!$B21,0))/1000*podklady!O6</f>
        <v>0</v>
      </c>
      <c r="L57" s="102">
        <f>IF(L19=1,podklady!$C21,IF(L19=2,podklady!$B21,0))/1000*podklady!P6</f>
        <v>0</v>
      </c>
      <c r="M57" s="102">
        <f>IF(M19=1,podklady!$C21,IF(M19=2,podklady!$B21,0))/1000*podklady!Q6</f>
        <v>0</v>
      </c>
      <c r="N57" s="102">
        <f>IF(N19=1,podklady!$C21,IF(N19=2,podklady!$B21,0))/1000*podklady!R6</f>
        <v>0</v>
      </c>
      <c r="O57" s="103">
        <f>IF(O19=1,podklady!$C21,IF(O19=2,podklady!$B21,0))/1000*podklady!S6</f>
        <v>0</v>
      </c>
      <c r="P57" s="110">
        <f>IF(P19=1,podklady!$C21,IF(P19=2,podklady!$B21,0))/1000*podklady!T6</f>
        <v>0</v>
      </c>
      <c r="Q57" s="111">
        <f>IF(Q19=1,podklady!$C21,IF(Q19=2,podklady!$B21,0))/1000*podklady!U6</f>
        <v>0</v>
      </c>
      <c r="R57" s="111">
        <f>IF(R19=1,podklady!$C21,IF(R19=2,podklady!$B21,0))/1000*podklady!V6</f>
        <v>0</v>
      </c>
      <c r="S57" s="111">
        <f>IF(S19=1,podklady!$C21,IF(S19=2,podklady!$B21,0))/1000*podklady!W6</f>
        <v>0</v>
      </c>
      <c r="T57" s="111">
        <f>IF(T19=1,podklady!$C21,IF(T19=2,podklady!$B21,0))/1000*podklady!X6</f>
        <v>0</v>
      </c>
      <c r="U57" s="111">
        <f>IF(U19=1,podklady!$C21,IF(U19=2,podklady!$B21,0))/1000*podklady!Y6</f>
        <v>0</v>
      </c>
      <c r="V57" s="111">
        <f>IF(V19=1,podklady!$C21,IF(V19=2,podklady!$B21,0))/1000*podklady!Z6</f>
        <v>0</v>
      </c>
      <c r="W57" s="112">
        <f>IF(W19=1,podklady!$C21,IF(W19=2,podklady!$B21,0))/1000*podklady!AA6</f>
        <v>0</v>
      </c>
      <c r="X57" s="14">
        <f>IF(X19=1,podklady!$C21,IF(X19=2,podklady!$B21,0))/1000*podklady!AB6</f>
        <v>0</v>
      </c>
      <c r="Y57" s="16">
        <f>IF(Y19=1,podklady!$C21,IF(Y19=2,podklady!$B21,0))/1000*podklady!AC6</f>
        <v>0</v>
      </c>
      <c r="AA57" s="17">
        <f>SUM(B57:Y57)</f>
        <v>0</v>
      </c>
      <c r="AB57" s="34" t="s">
        <v>17</v>
      </c>
      <c r="AC57" s="55">
        <v>100</v>
      </c>
      <c r="AD57" s="118" t="s">
        <v>38</v>
      </c>
    </row>
    <row r="58" spans="1:30" ht="17.25" customHeight="1" x14ac:dyDescent="0.25">
      <c r="A58" s="3" t="s">
        <v>61</v>
      </c>
      <c r="B58" s="14">
        <f>IF(B20=1,podklady!$C22,IF(B20=2,podklady!$B22,0))/1000*podklady!F6</f>
        <v>0</v>
      </c>
      <c r="C58" s="15">
        <f>IF(C20=1,podklady!$C22,IF(C20=2,podklady!$B22,0))/1000*podklady!G6</f>
        <v>0</v>
      </c>
      <c r="D58" s="15">
        <f>IF(D20=1,podklady!$C22,IF(D20=2,podklady!$B22,0))/1000*podklady!H6</f>
        <v>0</v>
      </c>
      <c r="E58" s="15">
        <f>IF(E20=1,podklady!$C22,IF(E20=2,podklady!$B22,0))/1000*podklady!I6</f>
        <v>0</v>
      </c>
      <c r="F58" s="15">
        <f>IF(F20=1,podklady!$C22,IF(F20=2,podklady!$B22,0))/1000*podklady!J6</f>
        <v>0</v>
      </c>
      <c r="G58" s="16">
        <f>IF(G20=1,podklady!$C22,IF(G20=2,podklady!$B22,0))/1000*podklady!K6</f>
        <v>0</v>
      </c>
      <c r="H58" s="101">
        <f>IF(H20=1,podklady!$C22,IF(H20=2,podklady!$B22,0))/1000*podklady!L6</f>
        <v>0</v>
      </c>
      <c r="I58" s="102">
        <f>IF(I20=1,podklady!$C22,IF(I20=2,podklady!$B22,0))/1000*podklady!M6</f>
        <v>0</v>
      </c>
      <c r="J58" s="102">
        <f>IF(J20=1,podklady!$C22,IF(J20=2,podklady!$B22,0))/1000*podklady!N6</f>
        <v>0</v>
      </c>
      <c r="K58" s="102">
        <f>IF(K20=1,podklady!$C22,IF(K20=2,podklady!$B22,0))/1000*podklady!O6</f>
        <v>0</v>
      </c>
      <c r="L58" s="102">
        <f>IF(L20=1,podklady!$C22,IF(L20=2,podklady!$B22,0))/1000*podklady!P6</f>
        <v>0</v>
      </c>
      <c r="M58" s="102">
        <f>IF(M20=1,podklady!$C22,IF(M20=2,podklady!$B22,0))/1000*podklady!Q6</f>
        <v>0</v>
      </c>
      <c r="N58" s="102">
        <f>IF(N20=1,podklady!$C22,IF(N20=2,podklady!$B22,0))/1000*podklady!R6</f>
        <v>0</v>
      </c>
      <c r="O58" s="103">
        <f>IF(O20=1,podklady!$C22,IF(O20=2,podklady!$B22,0))/1000*podklady!S6</f>
        <v>0</v>
      </c>
      <c r="P58" s="110">
        <f>IF(P20=1,podklady!$C22,IF(P20=2,podklady!$B22,0))/1000*podklady!T6</f>
        <v>0</v>
      </c>
      <c r="Q58" s="111">
        <f>IF(Q20=1,podklady!$C22,IF(Q20=2,podklady!$B22,0))/1000*podklady!U6</f>
        <v>0</v>
      </c>
      <c r="R58" s="111">
        <f>IF(R20=1,podklady!$C22,IF(R20=2,podklady!$B22,0))/1000*podklady!V6</f>
        <v>0</v>
      </c>
      <c r="S58" s="111">
        <f>IF(S20=1,podklady!$C22,IF(S20=2,podklady!$B22,0))/1000*podklady!W6</f>
        <v>0</v>
      </c>
      <c r="T58" s="111">
        <f>IF(T20=1,podklady!$C22,IF(T20=2,podklady!$B22,0))/1000*podklady!X6</f>
        <v>0</v>
      </c>
      <c r="U58" s="111">
        <f>IF(U20=1,podklady!$C22,IF(U20=2,podklady!$B22,0))/1000*podklady!Y6</f>
        <v>0</v>
      </c>
      <c r="V58" s="111">
        <f>IF(V20=1,podklady!$C22,IF(V20=2,podklady!$B22,0))/1000*podklady!Z6</f>
        <v>0</v>
      </c>
      <c r="W58" s="112">
        <f>IF(W20=1,podklady!$C22,IF(W20=2,podklady!$B22,0))/1000*podklady!AA6</f>
        <v>0</v>
      </c>
      <c r="X58" s="14">
        <f>IF(X20=1,podklady!$C22,IF(X20=2,podklady!$B22,0))/1000*podklady!AB6</f>
        <v>0</v>
      </c>
      <c r="Y58" s="16">
        <f>IF(Y20=1,podklady!$C22,IF(Y20=2,podklady!$B22,0))/1000*podklady!AC6</f>
        <v>0</v>
      </c>
      <c r="AA58" s="17">
        <f>SUM(B58:Y58)</f>
        <v>0</v>
      </c>
      <c r="AB58" s="34" t="s">
        <v>18</v>
      </c>
      <c r="AC58" s="55">
        <v>100</v>
      </c>
      <c r="AD58" s="118" t="s">
        <v>38</v>
      </c>
    </row>
    <row r="59" spans="1:30" ht="17.25" customHeight="1" x14ac:dyDescent="0.25">
      <c r="A59" s="3" t="s">
        <v>62</v>
      </c>
      <c r="B59" s="14">
        <f>IF(B21=1,podklady!$C23,IF(B21=2,podklady!$B23,0))/1000*podklady!F6</f>
        <v>0</v>
      </c>
      <c r="C59" s="15">
        <f>IF(C21=1,podklady!$C23,IF(C21=2,podklady!$B23,0))/1000*podklady!G6</f>
        <v>0</v>
      </c>
      <c r="D59" s="15">
        <f>IF(D21=1,podklady!$C23,IF(D21=2,podklady!$B23,0))/1000*podklady!H6</f>
        <v>0</v>
      </c>
      <c r="E59" s="15">
        <f>IF(E21=1,podklady!$C23,IF(E21=2,podklady!$B23,0))/1000*podklady!I6</f>
        <v>0</v>
      </c>
      <c r="F59" s="15">
        <f>IF(F21=1,podklady!$C23,IF(F21=2,podklady!$B23,0))/1000*podklady!J6</f>
        <v>0</v>
      </c>
      <c r="G59" s="16">
        <f>IF(G21=1,podklady!$C23,IF(G21=2,podklady!$B23,0))/1000*podklady!K6</f>
        <v>0</v>
      </c>
      <c r="H59" s="101">
        <f>IF(H21=1,podklady!$C23,IF(H21=2,podklady!$B23,0))/1000*podklady!L6</f>
        <v>0</v>
      </c>
      <c r="I59" s="102">
        <f>IF(I21=1,podklady!$C23,IF(I21=2,podklady!$B23,0))/1000*podklady!M6</f>
        <v>0</v>
      </c>
      <c r="J59" s="102">
        <f>IF(J21=1,podklady!$C23,IF(J21=2,podklady!$B23,0))/1000*podklady!N6</f>
        <v>0</v>
      </c>
      <c r="K59" s="102">
        <f>IF(K21=1,podklady!$C23,IF(K21=2,podklady!$B23,0))/1000*podklady!O6</f>
        <v>0</v>
      </c>
      <c r="L59" s="102">
        <f>IF(L21=1,podklady!$C23,IF(L21=2,podklady!$B23,0))/1000*podklady!P6</f>
        <v>0</v>
      </c>
      <c r="M59" s="102">
        <f>IF(M21=1,podklady!$C23,IF(M21=2,podklady!$B23,0))/1000*podklady!Q6</f>
        <v>0</v>
      </c>
      <c r="N59" s="102">
        <f>IF(N21=1,podklady!$C23,IF(N21=2,podklady!$B23,0))/1000*podklady!R6</f>
        <v>0</v>
      </c>
      <c r="O59" s="103">
        <f>IF(O21=1,podklady!$C23,IF(O21=2,podklady!$B23,0))/1000*podklady!S6</f>
        <v>0</v>
      </c>
      <c r="P59" s="110">
        <f>IF(P21=1,podklady!$C23,IF(P21=2,podklady!$B23,0))/1000*podklady!T6</f>
        <v>0</v>
      </c>
      <c r="Q59" s="111">
        <f>IF(Q21=1,podklady!$C23,IF(Q21=2,podklady!$B23,0))/1000*podklady!U6</f>
        <v>0</v>
      </c>
      <c r="R59" s="111">
        <f>IF(R21=1,podklady!$C23,IF(R21=2,podklady!$B23,0))/1000*podklady!V6</f>
        <v>0</v>
      </c>
      <c r="S59" s="111">
        <f>IF(S21=1,podklady!$C23,IF(S21=2,podklady!$B23,0))/1000*podklady!W6</f>
        <v>0</v>
      </c>
      <c r="T59" s="111">
        <f>IF(T21=1,podklady!$C23,IF(T21=2,podklady!$B23,0))/1000*podklady!X6</f>
        <v>0</v>
      </c>
      <c r="U59" s="111">
        <f>IF(U21=1,podklady!$C23,IF(U21=2,podklady!$B23,0))/1000*podklady!Y6</f>
        <v>0</v>
      </c>
      <c r="V59" s="111">
        <f>IF(V21=1,podklady!$C23,IF(V21=2,podklady!$B23,0))/1000*podklady!Z6</f>
        <v>0</v>
      </c>
      <c r="W59" s="112">
        <f>IF(W21=1,podklady!$C23,IF(W21=2,podklady!$B23,0))/1000*podklady!AA6</f>
        <v>0</v>
      </c>
      <c r="X59" s="14">
        <f>IF(X21=1,podklady!$C23,IF(X21=2,podklady!$B23,0))/1000*podklady!AB6</f>
        <v>0</v>
      </c>
      <c r="Y59" s="16">
        <f>IF(Y21=1,podklady!$C23,IF(Y21=2,podklady!$B23,0))/1000*podklady!AC6</f>
        <v>0</v>
      </c>
      <c r="AA59" s="17">
        <f>SUM(B59:Y59)</f>
        <v>0</v>
      </c>
      <c r="AB59" s="34" t="s">
        <v>19</v>
      </c>
      <c r="AC59" s="55">
        <v>100</v>
      </c>
      <c r="AD59" s="118" t="s">
        <v>38</v>
      </c>
    </row>
    <row r="60" spans="1:30" ht="17.25" customHeight="1" x14ac:dyDescent="0.25">
      <c r="A60" s="3" t="s">
        <v>63</v>
      </c>
      <c r="B60" s="14">
        <f>IF(B22=1,podklady!$C24,IF(B22=2,podklady!$B24,0))/1000*podklady!F6</f>
        <v>0</v>
      </c>
      <c r="C60" s="15">
        <f>IF(C22=1,podklady!$C24,IF(C22=2,podklady!$B24,0))/1000*podklady!G6</f>
        <v>0</v>
      </c>
      <c r="D60" s="15">
        <f>IF(D22=1,podklady!$C24,IF(D22=2,podklady!$B24,0))/1000*podklady!H6</f>
        <v>0</v>
      </c>
      <c r="E60" s="15">
        <f>IF(E22=1,podklady!$C24,IF(E22=2,podklady!$B24,0))/1000*podklady!I6</f>
        <v>0</v>
      </c>
      <c r="F60" s="15">
        <f>IF(F22=1,podklady!$C24,IF(F22=2,podklady!$B24,0))/1000*podklady!J6</f>
        <v>0</v>
      </c>
      <c r="G60" s="16">
        <f>IF(G22=1,podklady!$C24,IF(G22=2,podklady!$B24,0))/1000*podklady!K6</f>
        <v>0</v>
      </c>
      <c r="H60" s="101">
        <f>IF(H22=1,podklady!$C24,IF(H22=2,podklady!$B24,0))/1000*podklady!L6</f>
        <v>0</v>
      </c>
      <c r="I60" s="102">
        <f>IF(I22=1,podklady!$C24,IF(I22=2,podklady!$B24,0))/1000*podklady!M6</f>
        <v>0</v>
      </c>
      <c r="J60" s="102">
        <f>IF(J22=1,podklady!$C24,IF(J22=2,podklady!$B24,0))/1000*podklady!N6</f>
        <v>0</v>
      </c>
      <c r="K60" s="102">
        <f>IF(K22=1,podklady!$C24,IF(K22=2,podklady!$B24,0))/1000*podklady!O6</f>
        <v>0</v>
      </c>
      <c r="L60" s="102">
        <f>IF(L22=1,podklady!$C24,IF(L22=2,podklady!$B24,0))/1000*podklady!P6</f>
        <v>0</v>
      </c>
      <c r="M60" s="102">
        <f>IF(M22=1,podklady!$C24,IF(M22=2,podklady!$B24,0))/1000*podklady!Q6</f>
        <v>0</v>
      </c>
      <c r="N60" s="102">
        <f>IF(N22=1,podklady!$C24,IF(N22=2,podklady!$B24,0))/1000*podklady!R6</f>
        <v>0</v>
      </c>
      <c r="O60" s="103">
        <f>IF(O22=1,podklady!$C24,IF(O22=2,podklady!$B24,0))/1000*podklady!S6</f>
        <v>0</v>
      </c>
      <c r="P60" s="110">
        <f>IF(P22=1,podklady!$C24,IF(P22=2,podklady!$B24,0))/1000*podklady!T6</f>
        <v>0</v>
      </c>
      <c r="Q60" s="111">
        <f>IF(Q22=1,podklady!$C24,IF(Q22=2,podklady!$B24,0))/1000*podklady!U6</f>
        <v>0</v>
      </c>
      <c r="R60" s="111">
        <f>IF(R22=1,podklady!$C24,IF(R22=2,podklady!$B24,0))/1000*podklady!V6</f>
        <v>0</v>
      </c>
      <c r="S60" s="111">
        <f>IF(S22=1,podklady!$C24,IF(S22=2,podklady!$B24,0))/1000*podklady!W6</f>
        <v>0</v>
      </c>
      <c r="T60" s="111">
        <f>IF(T22=1,podklady!$C24,IF(T22=2,podklady!$B24,0))/1000*podklady!X6</f>
        <v>0</v>
      </c>
      <c r="U60" s="111">
        <f>IF(U22=1,podklady!$C24,IF(U22=2,podklady!$B24,0))/1000*podklady!Y6</f>
        <v>0</v>
      </c>
      <c r="V60" s="111">
        <f>IF(V22=1,podklady!$C24,IF(V22=2,podklady!$B24,0))/1000*podklady!Z6</f>
        <v>0</v>
      </c>
      <c r="W60" s="112">
        <f>IF(W22=1,podklady!$C24,IF(W22=2,podklady!$B24,0))/1000*podklady!AA6</f>
        <v>0</v>
      </c>
      <c r="X60" s="14">
        <f>IF(X22=1,podklady!$C24,IF(X22=2,podklady!$B24,0))/1000*podklady!AB6</f>
        <v>0</v>
      </c>
      <c r="Y60" s="16">
        <f>IF(Y22=1,podklady!$C24,IF(Y22=2,podklady!$B24,0))/1000*podklady!AC6</f>
        <v>0</v>
      </c>
      <c r="AA60" s="17">
        <f>SUM(B60:Y60)</f>
        <v>0</v>
      </c>
      <c r="AB60" s="34" t="s">
        <v>20</v>
      </c>
      <c r="AC60" s="55">
        <v>100</v>
      </c>
      <c r="AD60" s="118" t="s">
        <v>38</v>
      </c>
    </row>
    <row r="61" spans="1:30" ht="17.25" customHeight="1" x14ac:dyDescent="0.25">
      <c r="A61" s="3" t="s">
        <v>49</v>
      </c>
      <c r="B61" s="14">
        <f>IF(B23=1,podklady!$C25,IF(B23=2,podklady!$B25,0))/1000*podklady!F6</f>
        <v>0</v>
      </c>
      <c r="C61" s="15">
        <f>IF(C23=1,podklady!$C25,IF(C23=2,podklady!$B25,0))/1000*podklady!G6</f>
        <v>0</v>
      </c>
      <c r="D61" s="15">
        <f>IF(D23=1,podklady!$C25,IF(D23=2,podklady!$B25,0))/1000*podklady!H6</f>
        <v>0</v>
      </c>
      <c r="E61" s="15">
        <f>IF(E23=1,podklady!$C25,IF(E23=2,podklady!$B25,0))/1000*podklady!I6</f>
        <v>0</v>
      </c>
      <c r="F61" s="15">
        <f>IF(F23=1,podklady!$C25,IF(F23=2,podklady!$B25,0))/1000*podklady!J6</f>
        <v>0</v>
      </c>
      <c r="G61" s="16">
        <f>IF(G23=1,podklady!$C25,IF(G23=2,podklady!$B25,0))/1000*podklady!K6</f>
        <v>0</v>
      </c>
      <c r="H61" s="101">
        <f>IF(H23=1,podklady!$C25,IF(H23=2,podklady!$B25,0))/1000*podklady!L6</f>
        <v>0</v>
      </c>
      <c r="I61" s="102">
        <f>IF(I23=1,podklady!$C25,IF(I23=2,podklady!$B25,0))/1000*podklady!M6</f>
        <v>0</v>
      </c>
      <c r="J61" s="102">
        <f>IF(J23=1,podklady!$C25,IF(J23=2,podklady!$B25,0))/1000*podklady!N6</f>
        <v>0</v>
      </c>
      <c r="K61" s="102">
        <f>IF(K23=1,podklady!$C25,IF(K23=2,podklady!$B25,0))/1000*podklady!O6</f>
        <v>0</v>
      </c>
      <c r="L61" s="102">
        <f>IF(L23=1,podklady!$C25,IF(L23=2,podklady!$B25,0))/1000*podklady!P6</f>
        <v>0</v>
      </c>
      <c r="M61" s="102">
        <f>IF(M23=1,podklady!$C25,IF(M23=2,podklady!$B25,0))/1000*podklady!Q6</f>
        <v>0</v>
      </c>
      <c r="N61" s="102">
        <f>IF(N23=1,podklady!$C25,IF(N23=2,podklady!$B25,0))/1000*podklady!R6</f>
        <v>0</v>
      </c>
      <c r="O61" s="103">
        <f>IF(O23=1,podklady!$C25,IF(O23=2,podklady!$B25,0))/1000*podklady!S6</f>
        <v>0</v>
      </c>
      <c r="P61" s="110">
        <f>IF(P23=1,podklady!$C25,IF(P23=2,podklady!$B25,0))/1000*podklady!T6</f>
        <v>0</v>
      </c>
      <c r="Q61" s="111">
        <f>IF(Q23=1,podklady!$C25,IF(Q23=2,podklady!$B25,0))/1000*podklady!U6</f>
        <v>0</v>
      </c>
      <c r="R61" s="111">
        <f>IF(R23=1,podklady!$C25,IF(R23=2,podklady!$B25,0))/1000*podklady!V6</f>
        <v>0</v>
      </c>
      <c r="S61" s="111">
        <f>IF(S23=1,podklady!$C25,IF(S23=2,podklady!$B25,0))/1000*podklady!W6</f>
        <v>0</v>
      </c>
      <c r="T61" s="111">
        <f>IF(T23=1,podklady!$C25,IF(T23=2,podklady!$B25,0))/1000*podklady!X6</f>
        <v>0</v>
      </c>
      <c r="U61" s="111">
        <f>IF(U23=1,podklady!$C25,IF(U23=2,podklady!$B25,0))/1000*podklady!Y6</f>
        <v>0</v>
      </c>
      <c r="V61" s="111">
        <f>IF(V23=1,podklady!$C25,IF(V23=2,podklady!$B25,0))/1000*podklady!Z6</f>
        <v>0</v>
      </c>
      <c r="W61" s="112">
        <f>IF(W23=1,podklady!$C25,IF(W23=2,podklady!$B25,0))/1000*podklady!AA6</f>
        <v>0</v>
      </c>
      <c r="X61" s="14">
        <f>IF(X23=1,podklady!$C25,IF(X23=2,podklady!$B25,0))/1000*podklady!AB6</f>
        <v>0</v>
      </c>
      <c r="Y61" s="16">
        <f>IF(Y23=1,podklady!$C25,IF(Y23=2,podklady!$B25,0))/1000*podklady!AC6</f>
        <v>0</v>
      </c>
      <c r="AA61" s="17">
        <f>SUM(B61:Y61)</f>
        <v>0</v>
      </c>
      <c r="AB61" s="34" t="s">
        <v>21</v>
      </c>
      <c r="AC61" s="55">
        <v>100</v>
      </c>
      <c r="AD61" s="118" t="s">
        <v>38</v>
      </c>
    </row>
    <row r="62" spans="1:30" ht="17.25" customHeight="1" x14ac:dyDescent="0.25">
      <c r="A62" s="3" t="s">
        <v>50</v>
      </c>
      <c r="B62" s="14">
        <f>IF(B24=1,podklady!$C26,IF(B24=2,podklady!$B26,0))/1000*podklady!F6</f>
        <v>0</v>
      </c>
      <c r="C62" s="15">
        <f>IF(C24=1,podklady!$C26,IF(C24=2,podklady!$B26,0))/1000*podklady!G6</f>
        <v>0</v>
      </c>
      <c r="D62" s="15">
        <f>IF(D24=1,podklady!$C26,IF(D24=2,podklady!$B26,0))/1000*podklady!H6</f>
        <v>0</v>
      </c>
      <c r="E62" s="15">
        <f>IF(E24=1,podklady!$C26,IF(E24=2,podklady!$B26,0))/1000*podklady!I6</f>
        <v>0</v>
      </c>
      <c r="F62" s="15">
        <f>IF(F24=1,podklady!$C26,IF(F24=2,podklady!$B26,0))/1000*podklady!J6</f>
        <v>0</v>
      </c>
      <c r="G62" s="16">
        <f>IF(G24=1,podklady!$C26,IF(G24=2,podklady!$B26,0))/1000*podklady!K6</f>
        <v>0</v>
      </c>
      <c r="H62" s="101">
        <f>IF(H24=1,podklady!$C26,IF(H24=2,podklady!$B26,0))/1000*podklady!L6</f>
        <v>0</v>
      </c>
      <c r="I62" s="102">
        <f>IF(I24=1,podklady!$C26,IF(I24=2,podklady!$B26,0))/1000*podklady!M6</f>
        <v>0</v>
      </c>
      <c r="J62" s="102">
        <f>IF(J24=1,podklady!$C26,IF(J24=2,podklady!$B26,0))/1000*podklady!N6</f>
        <v>0</v>
      </c>
      <c r="K62" s="102">
        <f>IF(K24=1,podklady!$C26,IF(K24=2,podklady!$B26,0))/1000*podklady!O6</f>
        <v>0</v>
      </c>
      <c r="L62" s="102">
        <f>IF(L24=1,podklady!$C26,IF(L24=2,podklady!$B26,0))/1000*podklady!P6</f>
        <v>0</v>
      </c>
      <c r="M62" s="102">
        <f>IF(M24=1,podklady!$C26,IF(M24=2,podklady!$B26,0))/1000*podklady!Q6</f>
        <v>0</v>
      </c>
      <c r="N62" s="102">
        <f>IF(N24=1,podklady!$C26,IF(N24=2,podklady!$B26,0))/1000*podklady!R6</f>
        <v>0</v>
      </c>
      <c r="O62" s="103">
        <f>IF(O24=1,podklady!$C26,IF(O24=2,podklady!$B26,0))/1000*podklady!S6</f>
        <v>0</v>
      </c>
      <c r="P62" s="110">
        <f>IF(P24=1,podklady!$C26,IF(P24=2,podklady!$B26,0))/1000*podklady!T6</f>
        <v>0</v>
      </c>
      <c r="Q62" s="111">
        <f>IF(Q24=1,podklady!$C26,IF(Q24=2,podklady!$B26,0))/1000*podklady!U6</f>
        <v>0</v>
      </c>
      <c r="R62" s="111">
        <f>IF(R24=1,podklady!$C26,IF(R24=2,podklady!$B26,0))/1000*podklady!V6</f>
        <v>0</v>
      </c>
      <c r="S62" s="111">
        <f>IF(S24=1,podklady!$C26,IF(S24=2,podklady!$B26,0))/1000*podklady!W6</f>
        <v>0</v>
      </c>
      <c r="T62" s="111">
        <f>IF(T24=1,podklady!$C26,IF(T24=2,podklady!$B26,0))/1000*podklady!X6</f>
        <v>0</v>
      </c>
      <c r="U62" s="111">
        <f>IF(U24=1,podklady!$C26,IF(U24=2,podklady!$B26,0))/1000*podklady!Y6</f>
        <v>0</v>
      </c>
      <c r="V62" s="111">
        <f>IF(V24=1,podklady!$C26,IF(V24=2,podklady!$B26,0))/1000*podklady!Z6</f>
        <v>0</v>
      </c>
      <c r="W62" s="112">
        <f>IF(W24=1,podklady!$C26,IF(W24=2,podklady!$B26,0))/1000*podklady!AA6</f>
        <v>0</v>
      </c>
      <c r="X62" s="14">
        <f>IF(X24=1,podklady!$C26,IF(X24=2,podklady!$B26,0))/1000*podklady!AB6</f>
        <v>0</v>
      </c>
      <c r="Y62" s="16">
        <f>IF(Y24=1,podklady!$C26,IF(Y24=2,podklady!$B26,0))/1000*podklady!AC6</f>
        <v>0</v>
      </c>
      <c r="AA62" s="17">
        <f>SUM(B62:Y62)</f>
        <v>0</v>
      </c>
      <c r="AB62" s="34" t="s">
        <v>31</v>
      </c>
      <c r="AC62" s="55">
        <v>100</v>
      </c>
      <c r="AD62" s="118" t="s">
        <v>38</v>
      </c>
    </row>
    <row r="63" spans="1:30" ht="17.25" customHeight="1" x14ac:dyDescent="0.25">
      <c r="A63" s="3" t="s">
        <v>51</v>
      </c>
      <c r="B63" s="14">
        <f>IF(B25=1,podklady!$C27,IF(B25=2,podklady!$B27,0))/1000*podklady!F6</f>
        <v>0</v>
      </c>
      <c r="C63" s="15">
        <f>IF(C25=1,podklady!$C27,IF(C25=2,podklady!$B27,0))/1000*podklady!G6</f>
        <v>0</v>
      </c>
      <c r="D63" s="15">
        <f>IF(D25=1,podklady!$C27,IF(D25=2,podklady!$B27,0))/1000*podklady!H6</f>
        <v>0</v>
      </c>
      <c r="E63" s="15">
        <f>IF(E25=1,podklady!$C27,IF(E25=2,podklady!$B27,0))/1000*podklady!I6</f>
        <v>0</v>
      </c>
      <c r="F63" s="15">
        <f>IF(F25=1,podklady!$C27,IF(F25=2,podklady!$B27,0))/1000*podklady!J6</f>
        <v>0</v>
      </c>
      <c r="G63" s="16">
        <f>IF(G25=1,podklady!$C27,IF(G25=2,podklady!$B27,0))/1000*podklady!K6</f>
        <v>0</v>
      </c>
      <c r="H63" s="101">
        <f>IF(H25=1,podklady!$C27,IF(H25=2,podklady!$B27,0))/1000*podklady!L6</f>
        <v>0</v>
      </c>
      <c r="I63" s="102">
        <f>IF(I25=1,podklady!$C27,IF(I25=2,podklady!$B27,0))/1000*podklady!M6</f>
        <v>0</v>
      </c>
      <c r="J63" s="102">
        <f>IF(J25=1,podklady!$C27,IF(J25=2,podklady!$B27,0))/1000*podklady!N6</f>
        <v>0</v>
      </c>
      <c r="K63" s="102">
        <f>IF(K25=1,podklady!$C27,IF(K25=2,podklady!$B27,0))/1000*podklady!O6</f>
        <v>0</v>
      </c>
      <c r="L63" s="102">
        <f>IF(L25=1,podklady!$C27,IF(L25=2,podklady!$B27,0))/1000*podklady!P6</f>
        <v>0</v>
      </c>
      <c r="M63" s="102">
        <f>IF(M25=1,podklady!$C27,IF(M25=2,podklady!$B27,0))/1000*podklady!Q6</f>
        <v>0</v>
      </c>
      <c r="N63" s="102">
        <f>IF(N25=1,podklady!$C27,IF(N25=2,podklady!$B27,0))/1000*podklady!R6</f>
        <v>0</v>
      </c>
      <c r="O63" s="103">
        <f>IF(O25=1,podklady!$C27,IF(O25=2,podklady!$B27,0))/1000*podklady!S6</f>
        <v>0</v>
      </c>
      <c r="P63" s="110">
        <f>IF(P25=1,podklady!$C27,IF(P25=2,podklady!$B27,0))/1000*podklady!T6</f>
        <v>0</v>
      </c>
      <c r="Q63" s="111">
        <f>IF(Q25=1,podklady!$C27,IF(Q25=2,podklady!$B27,0))/1000*podklady!U6</f>
        <v>0</v>
      </c>
      <c r="R63" s="111">
        <f>IF(R25=1,podklady!$C27,IF(R25=2,podklady!$B27,0))/1000*podklady!V6</f>
        <v>0</v>
      </c>
      <c r="S63" s="111">
        <f>IF(S25=1,podklady!$C27,IF(S25=2,podklady!$B27,0))/1000*podklady!W6</f>
        <v>0</v>
      </c>
      <c r="T63" s="111">
        <f>IF(T25=1,podklady!$C27,IF(T25=2,podklady!$B27,0))/1000*podklady!X6</f>
        <v>0</v>
      </c>
      <c r="U63" s="111">
        <f>IF(U25=1,podklady!$C27,IF(U25=2,podklady!$B27,0))/1000*podklady!Y6</f>
        <v>0</v>
      </c>
      <c r="V63" s="111">
        <f>IF(V25=1,podklady!$C27,IF(V25=2,podklady!$B27,0))/1000*podklady!Z6</f>
        <v>0</v>
      </c>
      <c r="W63" s="112">
        <f>IF(W25=1,podklady!$C27,IF(W25=2,podklady!$B27,0))/1000*podklady!AA6</f>
        <v>0</v>
      </c>
      <c r="X63" s="14">
        <f>IF(X25=1,podklady!$C27,IF(X25=2,podklady!$B27,0))/1000*podklady!AB6</f>
        <v>0</v>
      </c>
      <c r="Y63" s="16">
        <f>IF(Y25=1,podklady!$C27,IF(Y25=2,podklady!$B27,0))/1000*podklady!AC6</f>
        <v>0</v>
      </c>
      <c r="AA63" s="17">
        <f>SUM(B63:Y63)</f>
        <v>0</v>
      </c>
      <c r="AB63" s="34" t="s">
        <v>23</v>
      </c>
      <c r="AC63" s="55">
        <v>100</v>
      </c>
      <c r="AD63" s="118" t="s">
        <v>38</v>
      </c>
    </row>
    <row r="64" spans="1:30" ht="17.25" customHeight="1" thickBot="1" x14ac:dyDescent="0.3">
      <c r="A64" s="3" t="s">
        <v>64</v>
      </c>
      <c r="B64" s="14">
        <f>IF(B26=1,podklady!$C28,IF(B26=2,podklady!$B28,0))/1000*podklady!F6</f>
        <v>0</v>
      </c>
      <c r="C64" s="15">
        <f>IF(C26=1,podklady!$C28,IF(C26=2,podklady!$B28,0))/1000*podklady!G6</f>
        <v>0</v>
      </c>
      <c r="D64" s="15">
        <f>IF(D26=1,podklady!$C28,IF(D26=2,podklady!$B28,0))/1000*podklady!H6</f>
        <v>0</v>
      </c>
      <c r="E64" s="15">
        <f>IF(E26=1,podklady!$C28,IF(E26=2,podklady!$B28,0))/1000*podklady!I6</f>
        <v>0</v>
      </c>
      <c r="F64" s="15">
        <f>IF(F26=1,podklady!$C28,IF(F26=2,podklady!$B28,0))/1000*podklady!J6</f>
        <v>0</v>
      </c>
      <c r="G64" s="16">
        <f>IF(G26=1,podklady!$C28,IF(G26=2,podklady!$B28,0))/1000*podklady!K6</f>
        <v>0</v>
      </c>
      <c r="H64" s="101">
        <f>IF(H26=1,podklady!$C28,IF(H26=2,podklady!$B28,0))/1000*podklady!L6</f>
        <v>0</v>
      </c>
      <c r="I64" s="102">
        <f>IF(I26=1,podklady!$C28,IF(I26=2,podklady!$B28,0))/1000*podklady!M6</f>
        <v>0</v>
      </c>
      <c r="J64" s="102">
        <f>IF(J26=1,podklady!$C28,IF(J26=2,podklady!$B28,0))/1000*podklady!N6</f>
        <v>0</v>
      </c>
      <c r="K64" s="102">
        <f>IF(K26=1,podklady!$C28,IF(K26=2,podklady!$B28,0))/1000*podklady!O6</f>
        <v>0</v>
      </c>
      <c r="L64" s="102">
        <f>IF(L26=1,podklady!$C28,IF(L26=2,podklady!$B28,0))/1000*podklady!P6</f>
        <v>0</v>
      </c>
      <c r="M64" s="102">
        <f>IF(M26=1,podklady!$C28,IF(M26=2,podklady!$B28,0))/1000*podklady!Q6</f>
        <v>0</v>
      </c>
      <c r="N64" s="102">
        <f>IF(N26=1,podklady!$C28,IF(N26=2,podklady!$B28,0))/1000*podklady!R6</f>
        <v>0</v>
      </c>
      <c r="O64" s="103">
        <f>IF(O26=1,podklady!$C28,IF(O26=2,podklady!$B28,0))/1000*podklady!S6</f>
        <v>0</v>
      </c>
      <c r="P64" s="110">
        <f>IF(P26=1,podklady!$C28,IF(P26=2,podklady!$B28,0))/1000*podklady!T6</f>
        <v>0</v>
      </c>
      <c r="Q64" s="111">
        <f>IF(Q26=1,podklady!$C28,IF(Q26=2,podklady!$B28,0))/1000*podklady!U6</f>
        <v>0</v>
      </c>
      <c r="R64" s="111">
        <f>IF(R26=1,podklady!$C28,IF(R26=2,podklady!$B28,0))/1000*podklady!V6</f>
        <v>0</v>
      </c>
      <c r="S64" s="111">
        <f>IF(S26=1,podklady!$C28,IF(S26=2,podklady!$B28,0))/1000*podklady!W6</f>
        <v>0</v>
      </c>
      <c r="T64" s="111">
        <f>IF(T26=1,podklady!$C28,IF(T26=2,podklady!$B28,0))/1000*podklady!X6</f>
        <v>0</v>
      </c>
      <c r="U64" s="111">
        <f>IF(U26=1,podklady!$C28,IF(U26=2,podklady!$B28,0))/1000*podklady!Y6</f>
        <v>0</v>
      </c>
      <c r="V64" s="111">
        <f>IF(V26=1,podklady!$C28,IF(V26=2,podklady!$B28,0))/1000*podklady!Z6</f>
        <v>0</v>
      </c>
      <c r="W64" s="112">
        <f>IF(W26=1,podklady!$C28,IF(W26=2,podklady!$B28,0))/1000*podklady!AA6</f>
        <v>0</v>
      </c>
      <c r="X64" s="14">
        <f>IF(X26=1,podklady!$C28,IF(X26=2,podklady!$B28,0))/1000*podklady!AB6</f>
        <v>0</v>
      </c>
      <c r="Y64" s="16">
        <f>IF(Y26=1,podklady!$C28,IF(Y26=2,podklady!$B28,0))/1000*podklady!AC6</f>
        <v>0</v>
      </c>
      <c r="AA64" s="17">
        <f>SUM(B64:Y64)</f>
        <v>0</v>
      </c>
      <c r="AB64" s="36" t="s">
        <v>24</v>
      </c>
      <c r="AC64" s="119">
        <v>100</v>
      </c>
      <c r="AD64" s="120" t="s">
        <v>38</v>
      </c>
    </row>
    <row r="65" spans="1:29" ht="17.25" customHeight="1" x14ac:dyDescent="0.25">
      <c r="A65" s="3" t="s">
        <v>65</v>
      </c>
      <c r="B65" s="14">
        <f>IF(B27=1,podklady!$C29,IF(B27=2,podklady!$B29,0))/1000*podklady!F6</f>
        <v>0</v>
      </c>
      <c r="C65" s="15">
        <f>IF(C27=1,podklady!$C29,IF(C27=2,podklady!$B29,0))/1000*podklady!G6</f>
        <v>0</v>
      </c>
      <c r="D65" s="15">
        <f>IF(D27=1,podklady!$C29,IF(D27=2,podklady!$B29,0))/1000*podklady!H6</f>
        <v>0</v>
      </c>
      <c r="E65" s="15">
        <f>IF(E27=1,podklady!$C29,IF(E27=2,podklady!$B29,0))/1000*podklady!I6</f>
        <v>0</v>
      </c>
      <c r="F65" s="15">
        <f>IF(F27=1,podklady!$C29,IF(F27=2,podklady!$B29,0))/1000*podklady!J6</f>
        <v>0</v>
      </c>
      <c r="G65" s="16">
        <f>IF(G27=1,podklady!$C29,IF(G27=2,podklady!$B29,0))/1000*podklady!K6</f>
        <v>0</v>
      </c>
      <c r="H65" s="101">
        <f>IF(H27=1,podklady!$C29,IF(H27=2,podklady!$B29,0))/1000*podklady!L6</f>
        <v>0</v>
      </c>
      <c r="I65" s="102">
        <f>IF(I27=1,podklady!$C29,IF(I27=2,podklady!$B29,0))/1000*podklady!M6</f>
        <v>0</v>
      </c>
      <c r="J65" s="102">
        <f>IF(J27=1,podklady!$C29,IF(J27=2,podklady!$B29,0))/1000*podklady!N6</f>
        <v>0</v>
      </c>
      <c r="K65" s="102">
        <f>IF(K27=1,podklady!$C29,IF(K27=2,podklady!$B29,0))/1000*podklady!O6</f>
        <v>0</v>
      </c>
      <c r="L65" s="102">
        <f>IF(L27=1,podklady!$C29,IF(L27=2,podklady!$B29,0))/1000*podklady!P6</f>
        <v>0</v>
      </c>
      <c r="M65" s="102">
        <f>IF(M27=1,podklady!$C29,IF(M27=2,podklady!$B29,0))/1000*podklady!Q6</f>
        <v>0</v>
      </c>
      <c r="N65" s="102">
        <f>IF(N27=1,podklady!$C29,IF(N27=2,podklady!$B29,0))/1000*podklady!R6</f>
        <v>0</v>
      </c>
      <c r="O65" s="103">
        <f>IF(O27=1,podklady!$C29,IF(O27=2,podklady!$B29,0))/1000*podklady!S6</f>
        <v>0</v>
      </c>
      <c r="P65" s="110">
        <f>IF(P27=1,podklady!$C29,IF(P27=2,podklady!$B29,0))/1000*podklady!T6</f>
        <v>0</v>
      </c>
      <c r="Q65" s="111">
        <f>IF(Q27=1,podklady!$C29,IF(Q27=2,podklady!$B29,0))/1000*podklady!U6</f>
        <v>0</v>
      </c>
      <c r="R65" s="111">
        <f>IF(R27=1,podklady!$C29,IF(R27=2,podklady!$B29,0))/1000*podklady!V6</f>
        <v>0</v>
      </c>
      <c r="S65" s="111">
        <f>IF(S27=1,podklady!$C29,IF(S27=2,podklady!$B29,0))/1000*podklady!W6</f>
        <v>0</v>
      </c>
      <c r="T65" s="111">
        <f>IF(T27=1,podklady!$C29,IF(T27=2,podklady!$B29,0))/1000*podklady!X6</f>
        <v>0</v>
      </c>
      <c r="U65" s="111">
        <f>IF(U27=1,podklady!$C29,IF(U27=2,podklady!$B29,0))/1000*podklady!Y6</f>
        <v>0</v>
      </c>
      <c r="V65" s="111">
        <f>IF(V27=1,podklady!$C29,IF(V27=2,podklady!$B29,0))/1000*podklady!Z6</f>
        <v>0</v>
      </c>
      <c r="W65" s="112">
        <f>IF(W27=1,podklady!$C29,IF(W27=2,podklady!$B29,0))/1000*podklady!AA6</f>
        <v>0</v>
      </c>
      <c r="X65" s="14">
        <f>IF(X27=1,podklady!$C29,IF(X27=2,podklady!$B29,0))/1000*podklady!AB6</f>
        <v>0</v>
      </c>
      <c r="Y65" s="16">
        <f>IF(Y27=1,podklady!$C29,IF(Y27=2,podklady!$B29,0))/1000*podklady!AC6</f>
        <v>0</v>
      </c>
      <c r="AA65" s="17">
        <f>SUM(B65:Y65)</f>
        <v>0</v>
      </c>
      <c r="AB65" s="18"/>
      <c r="AC65" s="19"/>
    </row>
    <row r="66" spans="1:29" ht="17.25" customHeight="1" x14ac:dyDescent="0.25">
      <c r="A66" s="3" t="s">
        <v>66</v>
      </c>
      <c r="B66" s="14">
        <f>IF(B28=1,podklady!$C30,IF(B28=2,podklady!$B30,0))/1000*podklady!F6</f>
        <v>0</v>
      </c>
      <c r="C66" s="15">
        <f>IF(C28=1,podklady!$C30,IF(C28=2,podklady!$B30,0))/1000*podklady!G6</f>
        <v>0</v>
      </c>
      <c r="D66" s="15">
        <f>IF(D28=1,podklady!$C30,IF(D28=2,podklady!$B30,0))/1000*podklady!H6</f>
        <v>0</v>
      </c>
      <c r="E66" s="15">
        <f>IF(E28=1,podklady!$C30,IF(E28=2,podklady!$B30,0))/1000*podklady!I6</f>
        <v>0</v>
      </c>
      <c r="F66" s="15">
        <f>IF(F28=1,podklady!$C30,IF(F28=2,podklady!$B30,0))/1000*podklady!J6</f>
        <v>0</v>
      </c>
      <c r="G66" s="16">
        <f>IF(G28=1,podklady!$C30,IF(G28=2,podklady!$B30,0))/1000*podklady!K6</f>
        <v>0</v>
      </c>
      <c r="H66" s="101">
        <f>IF(H28=1,podklady!$C30,IF(H28=2,podklady!$B30,0))/1000*podklady!L6</f>
        <v>0</v>
      </c>
      <c r="I66" s="102">
        <f>IF(I28=1,podklady!$C30,IF(I28=2,podklady!$B30,0))/1000*podklady!M6</f>
        <v>0</v>
      </c>
      <c r="J66" s="102">
        <f>IF(J28=1,podklady!$C30,IF(J28=2,podklady!$B30,0))/1000*podklady!N6</f>
        <v>0</v>
      </c>
      <c r="K66" s="102">
        <f>IF(K28=1,podklady!$C30,IF(K28=2,podklady!$B30,0))/1000*podklady!O6</f>
        <v>0</v>
      </c>
      <c r="L66" s="102">
        <f>IF(L28=1,podklady!$C30,IF(L28=2,podklady!$B30,0))/1000*podklady!P6</f>
        <v>0</v>
      </c>
      <c r="M66" s="102">
        <f>IF(M28=1,podklady!$C30,IF(M28=2,podklady!$B30,0))/1000*podklady!Q6</f>
        <v>0</v>
      </c>
      <c r="N66" s="102">
        <f>IF(N28=1,podklady!$C30,IF(N28=2,podklady!$B30,0))/1000*podklady!R6</f>
        <v>0</v>
      </c>
      <c r="O66" s="103">
        <f>IF(O28=1,podklady!$C30,IF(O28=2,podklady!$B30,0))/1000*podklady!S6</f>
        <v>0</v>
      </c>
      <c r="P66" s="110">
        <f>IF(P28=1,podklady!$C30,IF(P28=2,podklady!$B30,0))/1000*podklady!T6</f>
        <v>0</v>
      </c>
      <c r="Q66" s="111">
        <f>IF(Q28=1,podklady!$C30,IF(Q28=2,podklady!$B30,0))/1000*podklady!U6</f>
        <v>0</v>
      </c>
      <c r="R66" s="111">
        <f>IF(R28=1,podklady!$C30,IF(R28=2,podklady!$B30,0))/1000*podklady!V6</f>
        <v>0</v>
      </c>
      <c r="S66" s="111">
        <f>IF(S28=1,podklady!$C30,IF(S28=2,podklady!$B30,0))/1000*podklady!W6</f>
        <v>0</v>
      </c>
      <c r="T66" s="111">
        <f>IF(T28=1,podklady!$C30,IF(T28=2,podklady!$B30,0))/1000*podklady!X6</f>
        <v>0</v>
      </c>
      <c r="U66" s="111">
        <f>IF(U28=1,podklady!$C30,IF(U28=2,podklady!$B30,0))/1000*podklady!Y6</f>
        <v>0</v>
      </c>
      <c r="V66" s="111">
        <f>IF(V28=1,podklady!$C30,IF(V28=2,podklady!$B30,0))/1000*podklady!Z6</f>
        <v>0</v>
      </c>
      <c r="W66" s="112">
        <f>IF(W28=1,podklady!$C30,IF(W28=2,podklady!$B30,0))/1000*podklady!AA6</f>
        <v>0</v>
      </c>
      <c r="X66" s="14">
        <f>IF(X28=1,podklady!$C30,IF(X28=2,podklady!$B30,0))/1000*podklady!AB6</f>
        <v>0</v>
      </c>
      <c r="Y66" s="16">
        <f>IF(Y28=1,podklady!$C30,IF(Y28=2,podklady!$B30,0))/1000*podklady!AC6</f>
        <v>0</v>
      </c>
      <c r="AA66" s="17">
        <f>SUM(B66:Y66)</f>
        <v>0</v>
      </c>
      <c r="AB66" s="18"/>
      <c r="AC66" s="19"/>
    </row>
    <row r="67" spans="1:29" ht="17.25" customHeight="1" x14ac:dyDescent="0.25">
      <c r="A67" s="3" t="s">
        <v>67</v>
      </c>
      <c r="B67" s="14">
        <f>IF(B29=1,podklady!$C31,IF(B29=2,podklady!$B31,0))/1000*podklady!F6</f>
        <v>0</v>
      </c>
      <c r="C67" s="15">
        <f>IF(C29=1,podklady!$C31,IF(C29=2,podklady!$B31,0))/1000*podklady!G6</f>
        <v>0</v>
      </c>
      <c r="D67" s="15">
        <f>IF(D29=1,podklady!$C31,IF(D29=2,podklady!$B31,0))/1000*podklady!H6</f>
        <v>0</v>
      </c>
      <c r="E67" s="15">
        <f>IF(E29=1,podklady!$C31,IF(E29=2,podklady!$B31,0))/1000*podklady!I6</f>
        <v>0</v>
      </c>
      <c r="F67" s="15">
        <f>IF(F29=1,podklady!$C31,IF(F29=2,podklady!$B31,0))/1000*podklady!J6</f>
        <v>0</v>
      </c>
      <c r="G67" s="16">
        <f>IF(G29=1,podklady!$C31,IF(G29=2,podklady!$B31,0))/1000*podklady!K6</f>
        <v>0</v>
      </c>
      <c r="H67" s="101">
        <f>IF(H29=1,podklady!$C31,IF(H29=2,podklady!$B31,0))/1000*podklady!L6</f>
        <v>0</v>
      </c>
      <c r="I67" s="102">
        <f>IF(I29=1,podklady!$C31,IF(I29=2,podklady!$B31,0))/1000*podklady!M6</f>
        <v>0</v>
      </c>
      <c r="J67" s="102">
        <f>IF(J29=1,podklady!$C31,IF(J29=2,podklady!$B31,0))/1000*podklady!N6</f>
        <v>0</v>
      </c>
      <c r="K67" s="102">
        <f>IF(K29=1,podklady!$C31,IF(K29=2,podklady!$B31,0))/1000*podklady!O6</f>
        <v>0</v>
      </c>
      <c r="L67" s="102">
        <f>IF(L29=1,podklady!$C31,IF(L29=2,podklady!$B31,0))/1000*podklady!P6</f>
        <v>0</v>
      </c>
      <c r="M67" s="102">
        <f>IF(M29=1,podklady!$C31,IF(M29=2,podklady!$B31,0))/1000*podklady!Q6</f>
        <v>0</v>
      </c>
      <c r="N67" s="102">
        <f>IF(N29=1,podklady!$C31,IF(N29=2,podklady!$B31,0))/1000*podklady!R6</f>
        <v>0</v>
      </c>
      <c r="O67" s="103">
        <f>IF(O29=1,podklady!$C31,IF(O29=2,podklady!$B31,0))/1000*podklady!S6</f>
        <v>0</v>
      </c>
      <c r="P67" s="110">
        <f>IF(P29=1,podklady!$C31,IF(P29=2,podklady!$B31,0))/1000*podklady!T6</f>
        <v>0</v>
      </c>
      <c r="Q67" s="111">
        <f>IF(Q29=1,podklady!$C31,IF(Q29=2,podklady!$B31,0))/1000*podklady!U6</f>
        <v>0</v>
      </c>
      <c r="R67" s="111">
        <f>IF(R29=1,podklady!$C31,IF(R29=2,podklady!$B31,0))/1000*podklady!V6</f>
        <v>0</v>
      </c>
      <c r="S67" s="111">
        <f>IF(S29=1,podklady!$C31,IF(S29=2,podklady!$B31,0))/1000*podklady!W6</f>
        <v>0</v>
      </c>
      <c r="T67" s="111">
        <f>IF(T29=1,podklady!$C31,IF(T29=2,podklady!$B31,0))/1000*podklady!X6</f>
        <v>0</v>
      </c>
      <c r="U67" s="111">
        <f>IF(U29=1,podklady!$C31,IF(U29=2,podklady!$B31,0))/1000*podklady!Y6</f>
        <v>0</v>
      </c>
      <c r="V67" s="111">
        <f>IF(V29=1,podklady!$C31,IF(V29=2,podklady!$B31,0))/1000*podklady!Z6</f>
        <v>0</v>
      </c>
      <c r="W67" s="112">
        <f>IF(W29=1,podklady!$C31,IF(W29=2,podklady!$B31,0))/1000*podklady!AA6</f>
        <v>0</v>
      </c>
      <c r="X67" s="14">
        <f>IF(X29=1,podklady!$C31,IF(X29=2,podklady!$B31,0))/1000*podklady!AB6</f>
        <v>0</v>
      </c>
      <c r="Y67" s="16">
        <f>IF(Y29=1,podklady!$C31,IF(Y29=2,podklady!$B31,0))/1000*podklady!AC6</f>
        <v>0</v>
      </c>
      <c r="AA67" s="17">
        <f>SUM(B67:Y67)</f>
        <v>0</v>
      </c>
      <c r="AB67" s="18"/>
      <c r="AC67" s="19"/>
    </row>
    <row r="68" spans="1:29" ht="17.25" customHeight="1" x14ac:dyDescent="0.25">
      <c r="A68" s="3" t="s">
        <v>68</v>
      </c>
      <c r="B68" s="14">
        <f>IF(B30=1,podklady!$C32,IF(B30=2,podklady!$B32,0))/1000*podklady!F6</f>
        <v>0</v>
      </c>
      <c r="C68" s="15">
        <f>IF(C30=1,podklady!$C32,IF(C30=2,podklady!$B32,0))/1000*podklady!G6</f>
        <v>0</v>
      </c>
      <c r="D68" s="15">
        <f>IF(D30=1,podklady!$C32,IF(D30=2,podklady!$B32,0))/1000*podklady!H6</f>
        <v>0</v>
      </c>
      <c r="E68" s="15">
        <f>IF(E30=1,podklady!$C32,IF(E30=2,podklady!$B32,0))/1000*podklady!I6</f>
        <v>0</v>
      </c>
      <c r="F68" s="15">
        <f>IF(F30=1,podklady!$C32,IF(F30=2,podklady!$B32,0))/1000*podklady!J6</f>
        <v>0</v>
      </c>
      <c r="G68" s="16">
        <f>IF(G30=1,podklady!$C32,IF(G30=2,podklady!$B32,0))/1000*podklady!K6</f>
        <v>0</v>
      </c>
      <c r="H68" s="101">
        <f>IF(H30=1,podklady!$C32,IF(H30=2,podklady!$B32,0))/1000*podklady!L6</f>
        <v>0</v>
      </c>
      <c r="I68" s="102">
        <f>IF(I30=1,podklady!$C32,IF(I30=2,podklady!$B32,0))/1000*podklady!M6</f>
        <v>0</v>
      </c>
      <c r="J68" s="102">
        <f>IF(J30=1,podklady!$C32,IF(J30=2,podklady!$B32,0))/1000*podklady!N6</f>
        <v>0</v>
      </c>
      <c r="K68" s="102">
        <f>IF(K30=1,podklady!$C32,IF(K30=2,podklady!$B32,0))/1000*podklady!O6</f>
        <v>0</v>
      </c>
      <c r="L68" s="102">
        <f>IF(L30=1,podklady!$C32,IF(L30=2,podklady!$B32,0))/1000*podklady!P6</f>
        <v>0</v>
      </c>
      <c r="M68" s="102">
        <f>IF(M30=1,podklady!$C32,IF(M30=2,podklady!$B32,0))/1000*podklady!Q6</f>
        <v>0</v>
      </c>
      <c r="N68" s="102">
        <f>IF(N30=1,podklady!$C32,IF(N30=2,podklady!$B32,0))/1000*podklady!R6</f>
        <v>0</v>
      </c>
      <c r="O68" s="103">
        <f>IF(O30=1,podklady!$C32,IF(O30=2,podklady!$B32,0))/1000*podklady!S6</f>
        <v>0</v>
      </c>
      <c r="P68" s="110">
        <f>IF(P30=1,podklady!$C32,IF(P30=2,podklady!$B32,0))/1000*podklady!T6</f>
        <v>0</v>
      </c>
      <c r="Q68" s="111">
        <f>IF(Q30=1,podklady!$C32,IF(Q30=2,podklady!$B32,0))/1000*podklady!U6</f>
        <v>0</v>
      </c>
      <c r="R68" s="111">
        <f>IF(R30=1,podklady!$C32,IF(R30=2,podklady!$B32,0))/1000*podklady!V6</f>
        <v>0</v>
      </c>
      <c r="S68" s="111">
        <f>IF(S30=1,podklady!$C32,IF(S30=2,podklady!$B32,0))/1000*podklady!W6</f>
        <v>0</v>
      </c>
      <c r="T68" s="111">
        <f>IF(T30=1,podklady!$C32,IF(T30=2,podklady!$B32,0))/1000*podklady!X6</f>
        <v>0</v>
      </c>
      <c r="U68" s="111">
        <f>IF(U30=1,podklady!$C32,IF(U30=2,podklady!$B32,0))/1000*podklady!Y6</f>
        <v>0</v>
      </c>
      <c r="V68" s="111">
        <f>IF(V30=1,podklady!$C32,IF(V30=2,podklady!$B32,0))/1000*podklady!Z6</f>
        <v>0</v>
      </c>
      <c r="W68" s="112">
        <f>IF(W30=1,podklady!$C32,IF(W30=2,podklady!$B32,0))/1000*podklady!AA6</f>
        <v>0</v>
      </c>
      <c r="X68" s="14">
        <f>IF(X30=1,podklady!$C32,IF(X30=2,podklady!$B32,0))/1000*podklady!AB6</f>
        <v>0</v>
      </c>
      <c r="Y68" s="16">
        <f>IF(Y30=1,podklady!$C32,IF(Y30=2,podklady!$B32,0))/1000*podklady!AC6</f>
        <v>0</v>
      </c>
      <c r="AA68" s="17">
        <f>SUM(B68:Y68)</f>
        <v>0</v>
      </c>
      <c r="AB68" s="19"/>
      <c r="AC68" s="19"/>
    </row>
    <row r="69" spans="1:29" ht="17.25" customHeight="1" x14ac:dyDescent="0.25">
      <c r="A69" s="3" t="s">
        <v>69</v>
      </c>
      <c r="B69" s="14">
        <f>IF(B31=1,podklady!$C33,IF(B31=2,podklady!$B33,0))/1000*podklady!F6</f>
        <v>0</v>
      </c>
      <c r="C69" s="15">
        <f>IF(C31=1,podklady!$C33,IF(C31=2,podklady!$B33,0))/1000*podklady!G6</f>
        <v>0</v>
      </c>
      <c r="D69" s="15">
        <f>IF(D31=1,podklady!$C33,IF(D31=2,podklady!$B33,0))/1000*podklady!H6</f>
        <v>0</v>
      </c>
      <c r="E69" s="15">
        <f>IF(E31=1,podklady!$C33,IF(E31=2,podklady!$B33,0))/1000*podklady!I6</f>
        <v>0</v>
      </c>
      <c r="F69" s="15">
        <f>IF(F31=1,podklady!$C33,IF(F31=2,podklady!$B33,0))/1000*podklady!J6</f>
        <v>0</v>
      </c>
      <c r="G69" s="16">
        <f>IF(G31=1,podklady!$C33,IF(G31=2,podklady!$B33,0))/1000*podklady!K6</f>
        <v>0</v>
      </c>
      <c r="H69" s="101">
        <f>IF(H31=1,podklady!$C33,IF(H31=2,podklady!$B33,0))/1000*podklady!L6</f>
        <v>0</v>
      </c>
      <c r="I69" s="102">
        <f>IF(I31=1,podklady!$C33,IF(I31=2,podklady!$B33,0))/1000*podklady!M6</f>
        <v>0</v>
      </c>
      <c r="J69" s="102">
        <f>IF(J31=1,podklady!$C33,IF(J31=2,podklady!$B33,0))/1000*podklady!N6</f>
        <v>0</v>
      </c>
      <c r="K69" s="102">
        <f>IF(K31=1,podklady!$C33,IF(K31=2,podklady!$B33,0))/1000*podklady!O6</f>
        <v>0</v>
      </c>
      <c r="L69" s="102">
        <f>IF(L31=1,podklady!$C33,IF(L31=2,podklady!$B33,0))/1000*podklady!P6</f>
        <v>0</v>
      </c>
      <c r="M69" s="102">
        <f>IF(M31=1,podklady!$C33,IF(M31=2,podklady!$B33,0))/1000*podklady!Q6</f>
        <v>0</v>
      </c>
      <c r="N69" s="102">
        <f>IF(N31=1,podklady!$C33,IF(N31=2,podklady!$B33,0))/1000*podklady!R6</f>
        <v>0</v>
      </c>
      <c r="O69" s="103">
        <f>IF(O31=1,podklady!$C33,IF(O31=2,podklady!$B33,0))/1000*podklady!S6</f>
        <v>0</v>
      </c>
      <c r="P69" s="110">
        <f>IF(P31=1,podklady!$C33,IF(P31=2,podklady!$B33,0))/1000*podklady!T6</f>
        <v>0</v>
      </c>
      <c r="Q69" s="111">
        <f>IF(Q31=1,podklady!$C33,IF(Q31=2,podklady!$B33,0))/1000*podklady!U6</f>
        <v>0</v>
      </c>
      <c r="R69" s="111">
        <f>IF(R31=1,podklady!$C33,IF(R31=2,podklady!$B33,0))/1000*podklady!V6</f>
        <v>0</v>
      </c>
      <c r="S69" s="111">
        <f>IF(S31=1,podklady!$C33,IF(S31=2,podklady!$B33,0))/1000*podklady!W6</f>
        <v>0</v>
      </c>
      <c r="T69" s="111">
        <f>IF(T31=1,podklady!$C33,IF(T31=2,podklady!$B33,0))/1000*podklady!X6</f>
        <v>0</v>
      </c>
      <c r="U69" s="111">
        <f>IF(U31=1,podklady!$C33,IF(U31=2,podklady!$B33,0))/1000*podklady!Y6</f>
        <v>0</v>
      </c>
      <c r="V69" s="111">
        <f>IF(V31=1,podklady!$C33,IF(V31=2,podklady!$B33,0))/1000*podklady!Z6</f>
        <v>0</v>
      </c>
      <c r="W69" s="112">
        <f>IF(W31=1,podklady!$C33,IF(W31=2,podklady!$B33,0))/1000*podklady!AA6</f>
        <v>0</v>
      </c>
      <c r="X69" s="14">
        <f>IF(X31=1,podklady!$C33,IF(X31=2,podklady!$B33,0))/1000*podklady!AB6</f>
        <v>0</v>
      </c>
      <c r="Y69" s="16">
        <f>IF(Y31=1,podklady!$C33,IF(Y31=2,podklady!$B33,0))/1000*podklady!AC6</f>
        <v>0</v>
      </c>
      <c r="AA69" s="17">
        <f>SUM(B69:Y69)</f>
        <v>0</v>
      </c>
      <c r="AB69" s="19"/>
      <c r="AC69" s="19"/>
    </row>
    <row r="70" spans="1:29" ht="17.25" customHeight="1" x14ac:dyDescent="0.25">
      <c r="A70" s="3" t="s">
        <v>70</v>
      </c>
      <c r="B70" s="14">
        <f>IF(B32=1,podklady!$C34,IF(B32=2,podklady!$B34,0))/1000*podklady!F6</f>
        <v>0</v>
      </c>
      <c r="C70" s="15">
        <f>IF(C32=1,podklady!$C34,IF(C32=2,podklady!$B34,0))/1000*podklady!G6</f>
        <v>0</v>
      </c>
      <c r="D70" s="15">
        <f>IF(D32=1,podklady!$C34,IF(D32=2,podklady!$B34,0))/1000*podklady!H6</f>
        <v>0</v>
      </c>
      <c r="E70" s="15">
        <f>IF(E32=1,podklady!$C34,IF(E32=2,podklady!$B34,0))/1000*podklady!I6</f>
        <v>0</v>
      </c>
      <c r="F70" s="15">
        <f>IF(F32=1,podklady!$C34,IF(F32=2,podklady!$B34,0))/1000*podklady!J6</f>
        <v>0</v>
      </c>
      <c r="G70" s="16">
        <f>IF(G32=1,podklady!$C34,IF(G32=2,podklady!$B34,0))/1000*podklady!K6</f>
        <v>0</v>
      </c>
      <c r="H70" s="101">
        <f>IF(H32=1,podklady!$C34,IF(H32=2,podklady!$B34,0))/1000*podklady!L6</f>
        <v>0</v>
      </c>
      <c r="I70" s="102">
        <f>IF(I32=1,podklady!$C34,IF(I32=2,podklady!$B34,0))/1000*podklady!M6</f>
        <v>0</v>
      </c>
      <c r="J70" s="102">
        <f>IF(J32=1,podklady!$C34,IF(J32=2,podklady!$B34,0))/1000*podklady!N6</f>
        <v>0</v>
      </c>
      <c r="K70" s="102">
        <f>IF(K32=1,podklady!$C34,IF(K32=2,podklady!$B34,0))/1000*podklady!O6</f>
        <v>0</v>
      </c>
      <c r="L70" s="102">
        <f>IF(L32=1,podklady!$C34,IF(L32=2,podklady!$B34,0))/1000*podklady!P6</f>
        <v>0</v>
      </c>
      <c r="M70" s="102">
        <f>IF(M32=1,podklady!$C34,IF(M32=2,podklady!$B34,0))/1000*podklady!Q6</f>
        <v>0</v>
      </c>
      <c r="N70" s="102">
        <f>IF(N32=1,podklady!$C34,IF(N32=2,podklady!$B34,0))/1000*podklady!R6</f>
        <v>0</v>
      </c>
      <c r="O70" s="103">
        <f>IF(O32=1,podklady!$C34,IF(O32=2,podklady!$B34,0))/1000*podklady!S6</f>
        <v>0</v>
      </c>
      <c r="P70" s="110">
        <f>IF(P32=1,podklady!$C34,IF(P32=2,podklady!$B34,0))/1000*podklady!T6</f>
        <v>0</v>
      </c>
      <c r="Q70" s="111">
        <f>IF(Q32=1,podklady!$C34,IF(Q32=2,podklady!$B34,0))/1000*podklady!U6</f>
        <v>0</v>
      </c>
      <c r="R70" s="111">
        <f>IF(R32=1,podklady!$C34,IF(R32=2,podklady!$B34,0))/1000*podklady!V6</f>
        <v>0</v>
      </c>
      <c r="S70" s="111">
        <f>IF(S32=1,podklady!$C34,IF(S32=2,podklady!$B34,0))/1000*podklady!W6</f>
        <v>0</v>
      </c>
      <c r="T70" s="111">
        <f>IF(T32=1,podklady!$C34,IF(T32=2,podklady!$B34,0))/1000*podklady!X6</f>
        <v>0</v>
      </c>
      <c r="U70" s="111">
        <f>IF(U32=1,podklady!$C34,IF(U32=2,podklady!$B34,0))/1000*podklady!Y6</f>
        <v>0</v>
      </c>
      <c r="V70" s="111">
        <f>IF(V32=1,podklady!$C34,IF(V32=2,podklady!$B34,0))/1000*podklady!Z6</f>
        <v>0</v>
      </c>
      <c r="W70" s="112">
        <f>IF(W32=1,podklady!$C34,IF(W32=2,podklady!$B34,0))/1000*podklady!AA6</f>
        <v>0</v>
      </c>
      <c r="X70" s="14">
        <f>IF(X32=1,podklady!$C34,IF(X32=2,podklady!$B34,0))/1000*podklady!AB6</f>
        <v>0</v>
      </c>
      <c r="Y70" s="16">
        <f>IF(Y32=1,podklady!$C34,IF(Y32=2,podklady!$B34,0))/1000*podklady!AC6</f>
        <v>0</v>
      </c>
      <c r="AA70" s="17">
        <f>SUM(B70:Y70)</f>
        <v>0</v>
      </c>
      <c r="AB70" s="19"/>
      <c r="AC70" s="19"/>
    </row>
    <row r="71" spans="1:29" ht="17.25" customHeight="1" thickBot="1" x14ac:dyDescent="0.3">
      <c r="A71" s="3" t="s">
        <v>25</v>
      </c>
      <c r="B71" s="14">
        <f>IF(B33=1,podklady!$C35,IF(B33=2,podklady!$B35,0))/1000*podklady!F6</f>
        <v>0</v>
      </c>
      <c r="C71" s="15">
        <f>IF(C33=1,podklady!$C35,IF(C33=2,podklady!$B35,0))/1000*podklady!G6</f>
        <v>0</v>
      </c>
      <c r="D71" s="15">
        <f>IF(D33=1,podklady!$C35,IF(D33=2,podklady!$B35,0))/1000*podklady!H6</f>
        <v>0</v>
      </c>
      <c r="E71" s="15">
        <f>IF(E33=1,podklady!$C35,IF(E33=2,podklady!$B35,0))/1000*podklady!I6</f>
        <v>0</v>
      </c>
      <c r="F71" s="15">
        <f>IF(F33=1,podklady!$C35,IF(F33=2,podklady!$B35,0))/1000*podklady!J6</f>
        <v>0</v>
      </c>
      <c r="G71" s="16">
        <f>IF(G33=1,podklady!$C35,IF(G33=2,podklady!$B35,0))/1000*podklady!K6</f>
        <v>0</v>
      </c>
      <c r="H71" s="101">
        <f>IF(H33=1,podklady!$C35,IF(H33=2,podklady!$B35,0))/1000*podklady!L6</f>
        <v>0</v>
      </c>
      <c r="I71" s="102">
        <f>IF(I33=1,podklady!$C35,IF(I33=2,podklady!$B35,0))/1000*podklady!M6</f>
        <v>0</v>
      </c>
      <c r="J71" s="102">
        <f>IF(J33=1,podklady!$C35,IF(J33=2,podklady!$B35,0))/1000*podklady!N6</f>
        <v>0</v>
      </c>
      <c r="K71" s="102">
        <f>IF(K33=1,podklady!$C35,IF(K33=2,podklady!$B35,0))/1000*podklady!O6</f>
        <v>0</v>
      </c>
      <c r="L71" s="102">
        <f>IF(L33=1,podklady!$C35,IF(L33=2,podklady!$B35,0))/1000*podklady!P6</f>
        <v>0</v>
      </c>
      <c r="M71" s="102">
        <f>IF(M33=1,podklady!$C35,IF(M33=2,podklady!$B35,0))/1000*podklady!Q6</f>
        <v>0</v>
      </c>
      <c r="N71" s="102">
        <f>IF(N33=1,podklady!$C35,IF(N33=2,podklady!$B35,0))/1000*podklady!R6</f>
        <v>0</v>
      </c>
      <c r="O71" s="103">
        <f>IF(O33=1,podklady!$C35,IF(O33=2,podklady!$B35,0))/1000*podklady!S6</f>
        <v>0</v>
      </c>
      <c r="P71" s="110">
        <f>IF(P33=1,podklady!$C35,IF(P33=2,podklady!$B35,0))/1000*podklady!T6</f>
        <v>0</v>
      </c>
      <c r="Q71" s="111">
        <f>IF(Q33=1,podklady!$C35,IF(Q33=2,podklady!$B35,0))/1000*podklady!U6</f>
        <v>0</v>
      </c>
      <c r="R71" s="111">
        <f>IF(R33=1,podklady!$C35,IF(R33=2,podklady!$B35,0))/1000*podklady!V6</f>
        <v>0</v>
      </c>
      <c r="S71" s="111">
        <f>IF(S33=1,podklady!$C35,IF(S33=2,podklady!$B35,0))/1000*podklady!W6</f>
        <v>0</v>
      </c>
      <c r="T71" s="111">
        <f>IF(T33=1,podklady!$C35,IF(T33=2,podklady!$B35,0))/1000*podklady!X6</f>
        <v>0</v>
      </c>
      <c r="U71" s="111">
        <f>IF(U33=1,podklady!$C35,IF(U33=2,podklady!$B35,0))/1000*podklady!Y6</f>
        <v>0</v>
      </c>
      <c r="V71" s="111">
        <f>IF(V33=1,podklady!$C35,IF(V33=2,podklady!$B35,0))/1000*podklady!Z6</f>
        <v>0</v>
      </c>
      <c r="W71" s="112">
        <f>IF(W33=1,podklady!$C35,IF(W33=2,podklady!$B35,0))/1000*podklady!AA6</f>
        <v>0</v>
      </c>
      <c r="X71" s="14">
        <f>IF(X33=1,podklady!$C35,IF(X33=2,podklady!$B35,0))/1000*podklady!AB6</f>
        <v>0</v>
      </c>
      <c r="Y71" s="16">
        <f>IF(Y33=1,podklady!$C35,IF(Y33=2,podklady!$B35,0))/1000*podklady!AC6</f>
        <v>0</v>
      </c>
      <c r="AA71" s="17">
        <f>SUM(B71:Y71)</f>
        <v>0</v>
      </c>
      <c r="AB71" s="19"/>
      <c r="AC71" s="19"/>
    </row>
    <row r="72" spans="1:29" ht="17.25" customHeight="1" x14ac:dyDescent="0.25">
      <c r="A72" s="3" t="s">
        <v>26</v>
      </c>
      <c r="B72" s="14">
        <f>IF(B34=1,podklady!$C36,IF(B34=2,podklady!$B36,0))/1000*podklady!F6</f>
        <v>0</v>
      </c>
      <c r="C72" s="15">
        <f>IF(C34=1,podklady!$C36,IF(C34=2,podklady!$B36,0))/1000*podklady!G6</f>
        <v>0</v>
      </c>
      <c r="D72" s="15">
        <f>IF(D34=1,podklady!$C36,IF(D34=2,podklady!$B36,0))/1000*podklady!H6</f>
        <v>0</v>
      </c>
      <c r="E72" s="15">
        <f>IF(E34=1,podklady!$C36,IF(E34=2,podklady!$B36,0))/1000*podklady!I6</f>
        <v>0</v>
      </c>
      <c r="F72" s="15">
        <f>IF(F34=1,podklady!$C36,IF(F34=2,podklady!$B36,0))/1000*podklady!J6</f>
        <v>0</v>
      </c>
      <c r="G72" s="16">
        <f>IF(G34=1,podklady!$C36,IF(G34=2,podklady!$B36,0))/1000*podklady!K6</f>
        <v>0</v>
      </c>
      <c r="H72" s="101">
        <f>IF(H34=1,podklady!$C36,IF(H34=2,podklady!$B36,0))/1000*podklady!L6</f>
        <v>0</v>
      </c>
      <c r="I72" s="102">
        <f>IF(I34=1,podklady!$C36,IF(I34=2,podklady!$B36,0))/1000*podklady!M6</f>
        <v>0</v>
      </c>
      <c r="J72" s="102">
        <f>IF(J34=1,podklady!$C36,IF(J34=2,podklady!$B36,0))/1000*podklady!N6</f>
        <v>0</v>
      </c>
      <c r="K72" s="102">
        <f>IF(K34=1,podklady!$C36,IF(K34=2,podklady!$B36,0))/1000*podklady!O6</f>
        <v>0</v>
      </c>
      <c r="L72" s="102">
        <f>IF(L34=1,podklady!$C36,IF(L34=2,podklady!$B36,0))/1000*podklady!P6</f>
        <v>0</v>
      </c>
      <c r="M72" s="102">
        <f>IF(M34=1,podklady!$C36,IF(M34=2,podklady!$B36,0))/1000*podklady!Q6</f>
        <v>0</v>
      </c>
      <c r="N72" s="102">
        <f>IF(N34=1,podklady!$C36,IF(N34=2,podklady!$B36,0))/1000*podklady!R6</f>
        <v>0</v>
      </c>
      <c r="O72" s="103">
        <f>IF(O34=1,podklady!$C36,IF(O34=2,podklady!$B36,0))/1000*podklady!S6</f>
        <v>0</v>
      </c>
      <c r="P72" s="110">
        <f>IF(P34=1,podklady!$C36,IF(P34=2,podklady!$B36,0))/1000*podklady!T6</f>
        <v>0</v>
      </c>
      <c r="Q72" s="111">
        <f>IF(Q34=1,podklady!$C36,IF(Q34=2,podklady!$B36,0))/1000*podklady!U6</f>
        <v>0</v>
      </c>
      <c r="R72" s="111">
        <f>IF(R34=1,podklady!$C36,IF(R34=2,podklady!$B36,0))/1000*podklady!V6</f>
        <v>0</v>
      </c>
      <c r="S72" s="111">
        <f>IF(S34=1,podklady!$C36,IF(S34=2,podklady!$B36,0))/1000*podklady!W6</f>
        <v>0</v>
      </c>
      <c r="T72" s="111">
        <f>IF(T34=1,podklady!$C36,IF(T34=2,podklady!$B36,0))/1000*podklady!X6</f>
        <v>0</v>
      </c>
      <c r="U72" s="111">
        <f>IF(U34=1,podklady!$C36,IF(U34=2,podklady!$B36,0))/1000*podklady!Y6</f>
        <v>0</v>
      </c>
      <c r="V72" s="111">
        <f>IF(V34=1,podklady!$C36,IF(V34=2,podklady!$B36,0))/1000*podklady!Z6</f>
        <v>0</v>
      </c>
      <c r="W72" s="112">
        <f>IF(W34=1,podklady!$C36,IF(W34=2,podklady!$B36,0))/1000*podklady!AA6</f>
        <v>0</v>
      </c>
      <c r="X72" s="14">
        <f>IF(X34=1,podklady!$C36,IF(X34=2,podklady!$B36,0))/1000*podklady!AB6</f>
        <v>0</v>
      </c>
      <c r="Y72" s="16">
        <f>IF(Y34=1,podklady!$C36,IF(Y34=2,podklady!$B36,0))/1000*podklady!AC6</f>
        <v>0</v>
      </c>
      <c r="AA72" s="17">
        <f>SUM(B72:Y72)</f>
        <v>0</v>
      </c>
      <c r="AB72" s="31" t="s">
        <v>33</v>
      </c>
      <c r="AC72" s="32"/>
    </row>
    <row r="73" spans="1:29" ht="17.25" customHeight="1" thickBot="1" x14ac:dyDescent="0.3">
      <c r="A73" s="4" t="s">
        <v>27</v>
      </c>
      <c r="B73" s="20">
        <f>IF(B35=1,podklady!$C37,IF(B35=2,podklady!$B37,0))/1000*podklady!F6</f>
        <v>0</v>
      </c>
      <c r="C73" s="21">
        <f>IF(C35=1,podklady!$C37,IF(C35=2,podklady!$B37,0))/1000*podklady!G6</f>
        <v>0</v>
      </c>
      <c r="D73" s="21">
        <f>IF(D35=1,podklady!$C37,IF(D35=2,podklady!$B37,0))/1000*podklady!H6</f>
        <v>0</v>
      </c>
      <c r="E73" s="21">
        <f>IF(E35=1,podklady!$C37,IF(E35=2,podklady!$B37,0))/1000*podklady!I6</f>
        <v>0</v>
      </c>
      <c r="F73" s="21">
        <f>IF(F35=1,podklady!$C37,IF(F35=2,podklady!$B37,0))/1000*podklady!J6</f>
        <v>0</v>
      </c>
      <c r="G73" s="22">
        <f>IF(G35=1,podklady!$C37,IF(G35=2,podklady!$B37,0))/1000*podklady!K6</f>
        <v>0</v>
      </c>
      <c r="H73" s="104">
        <f>IF(H35=1,podklady!$C37,IF(H35=2,podklady!$B37,0))/1000*podklady!L6</f>
        <v>0</v>
      </c>
      <c r="I73" s="105">
        <f>IF(I35=1,podklady!$C37,IF(I35=2,podklady!$B37,0))/1000*podklady!M6</f>
        <v>0</v>
      </c>
      <c r="J73" s="105">
        <f>IF(J35=1,podklady!$C37,IF(J35=2,podklady!$B37,0))/1000*podklady!N6</f>
        <v>0</v>
      </c>
      <c r="K73" s="105">
        <f>IF(K35=1,podklady!$C37,IF(K35=2,podklady!$B37,0))/1000*podklady!O6</f>
        <v>0</v>
      </c>
      <c r="L73" s="105">
        <f>IF(L35=1,podklady!$C37,IF(L35=2,podklady!$B37,0))/1000*podklady!P6</f>
        <v>0</v>
      </c>
      <c r="M73" s="105">
        <f>IF(M35=1,podklady!$C37,IF(M35=2,podklady!$B37,0))/1000*podklady!Q6</f>
        <v>0</v>
      </c>
      <c r="N73" s="105">
        <f>IF(N35=1,podklady!$C37,IF(N35=2,podklady!$B37,0))/1000*podklady!R6</f>
        <v>0</v>
      </c>
      <c r="O73" s="106">
        <f>IF(O35=1,podklady!$C37,IF(O35=2,podklady!$B37,0))/1000*podklady!S6</f>
        <v>0</v>
      </c>
      <c r="P73" s="113">
        <f>IF(P35=1,podklady!$C37,IF(P35=2,podklady!$B37,0))/1000*podklady!T6</f>
        <v>0</v>
      </c>
      <c r="Q73" s="114">
        <f>IF(Q35=1,podklady!$C37,IF(Q35=2,podklady!$B37,0))/1000*podklady!U6</f>
        <v>0</v>
      </c>
      <c r="R73" s="114">
        <f>IF(R35=1,podklady!$C37,IF(R35=2,podklady!$B37,0))/1000*podklady!V6</f>
        <v>0</v>
      </c>
      <c r="S73" s="114">
        <f>IF(S35=1,podklady!$C37,IF(S35=2,podklady!$B37,0))/1000*podklady!W6</f>
        <v>0</v>
      </c>
      <c r="T73" s="114">
        <f>IF(T35=1,podklady!$C37,IF(T35=2,podklady!$B37,0))/1000*podklady!X6</f>
        <v>0</v>
      </c>
      <c r="U73" s="114">
        <f>IF(U35=1,podklady!$C37,IF(U35=2,podklady!$B37,0))/1000*podklady!Y6</f>
        <v>0</v>
      </c>
      <c r="V73" s="114">
        <f>IF(V35=1,podklady!$C37,IF(V35=2,podklady!$B37,0))/1000*podklady!Z6</f>
        <v>0</v>
      </c>
      <c r="W73" s="115">
        <f>IF(W35=1,podklady!$C37,IF(W35=2,podklady!$B37,0))/1000*podklady!AA6</f>
        <v>0</v>
      </c>
      <c r="X73" s="20">
        <f>IF(X35=1,podklady!$C37,IF(X35=2,podklady!$B37,0))/1000*podklady!AB6</f>
        <v>0</v>
      </c>
      <c r="Y73" s="22">
        <f>IF(Y35=1,podklady!$C37,IF(Y35=2,podklady!$B37,0))/1000*podklady!AC6</f>
        <v>0</v>
      </c>
      <c r="AA73" s="58">
        <f>SUM(B73:Y73)</f>
        <v>0</v>
      </c>
      <c r="AB73" s="29">
        <v>25.3</v>
      </c>
      <c r="AC73" s="30"/>
    </row>
    <row r="74" spans="1:29" ht="24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X74" s="47"/>
      <c r="Y74" s="47"/>
    </row>
  </sheetData>
  <mergeCells count="9">
    <mergeCell ref="B39:Y39"/>
    <mergeCell ref="B1:Y1"/>
    <mergeCell ref="AA39:AA40"/>
    <mergeCell ref="AB39:AD40"/>
    <mergeCell ref="AA36:AB36"/>
    <mergeCell ref="X74:Y74"/>
    <mergeCell ref="B36:F36"/>
    <mergeCell ref="G36:K36"/>
    <mergeCell ref="X36:Y36"/>
  </mergeCells>
  <phoneticPr fontId="6" type="noConversion"/>
  <conditionalFormatting sqref="Z3:Z35">
    <cfRule type="cellIs" dxfId="12" priority="7" operator="equal">
      <formula>0</formula>
    </cfRule>
  </conditionalFormatting>
  <conditionalFormatting sqref="AA41:AA73">
    <cfRule type="cellIs" dxfId="11" priority="6" operator="equal">
      <formula>0</formula>
    </cfRule>
  </conditionalFormatting>
  <conditionalFormatting sqref="B41:Y73">
    <cfRule type="cellIs" dxfId="10" priority="5" operator="equal">
      <formula>0</formula>
    </cfRule>
  </conditionalFormatting>
  <conditionalFormatting sqref="B41:G73">
    <cfRule type="cellIs" dxfId="9" priority="4" operator="equal">
      <formula>0</formula>
    </cfRule>
  </conditionalFormatting>
  <conditionalFormatting sqref="H41:O73">
    <cfRule type="cellIs" dxfId="8" priority="3" operator="equal">
      <formula>0</formula>
    </cfRule>
  </conditionalFormatting>
  <conditionalFormatting sqref="P41:W73">
    <cfRule type="cellIs" dxfId="7" priority="2" operator="equal">
      <formula>0</formula>
    </cfRule>
  </conditionalFormatting>
  <conditionalFormatting sqref="X41:Y7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zoomScale="90" zoomScaleNormal="90" workbookViewId="0">
      <selection activeCell="M41" sqref="M41"/>
    </sheetView>
  </sheetViews>
  <sheetFormatPr defaultRowHeight="15" x14ac:dyDescent="0.25"/>
  <cols>
    <col min="1" max="1" width="25" style="6" customWidth="1"/>
    <col min="2" max="2" width="21.28515625" style="6" customWidth="1"/>
    <col min="3" max="3" width="18" style="6" customWidth="1"/>
    <col min="4" max="4" width="2.5703125" style="6" customWidth="1"/>
    <col min="5" max="5" width="27.28515625" style="6" customWidth="1"/>
    <col min="6" max="29" width="8" style="6" customWidth="1"/>
    <col min="30" max="30" width="2.5703125" style="6" customWidth="1"/>
    <col min="31" max="31" width="27.28515625" style="6" customWidth="1"/>
    <col min="32" max="55" width="6.5703125" style="6" customWidth="1"/>
    <col min="56" max="56" width="9.140625" style="6"/>
    <col min="57" max="57" width="2.5703125" style="6" customWidth="1"/>
    <col min="58" max="58" width="27.28515625" style="6" customWidth="1"/>
    <col min="59" max="82" width="6.5703125" style="6" customWidth="1"/>
    <col min="83" max="16384" width="9.140625" style="6"/>
  </cols>
  <sheetData>
    <row r="1" spans="1:85" ht="16.5" customHeight="1" x14ac:dyDescent="0.2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16.5" customHeight="1" x14ac:dyDescent="0.25">
      <c r="A2" s="50" t="s">
        <v>36</v>
      </c>
      <c r="B2" s="50"/>
      <c r="C2" s="50"/>
      <c r="D2"/>
      <c r="E2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/>
      <c r="AE2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/>
      <c r="BE2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/>
      <c r="CF2"/>
      <c r="CG2"/>
    </row>
    <row r="3" spans="1:85" ht="16.5" customHeight="1" x14ac:dyDescent="0.25">
      <c r="A3" s="50"/>
      <c r="B3" s="50"/>
      <c r="C3" s="50"/>
      <c r="D3"/>
      <c r="E3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/>
      <c r="AE3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/>
      <c r="BE3"/>
      <c r="BF3" s="47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ht="15.75" x14ac:dyDescent="0.25">
      <c r="A4" s="51"/>
      <c r="B4" s="52" t="s">
        <v>28</v>
      </c>
      <c r="C4" s="52" t="s">
        <v>29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x14ac:dyDescent="0.25">
      <c r="A5" s="53" t="s">
        <v>41</v>
      </c>
      <c r="B5" s="52">
        <v>10</v>
      </c>
      <c r="C5" s="52">
        <v>80</v>
      </c>
      <c r="D5"/>
      <c r="E5"/>
      <c r="F5" s="48" t="s">
        <v>1</v>
      </c>
      <c r="G5" s="48" t="s">
        <v>2</v>
      </c>
      <c r="H5" s="48" t="s">
        <v>30</v>
      </c>
      <c r="I5" s="48" t="s">
        <v>4</v>
      </c>
      <c r="J5" s="48" t="s">
        <v>5</v>
      </c>
      <c r="K5" s="48" t="s">
        <v>6</v>
      </c>
      <c r="L5" s="48" t="s">
        <v>7</v>
      </c>
      <c r="M5" s="48" t="s">
        <v>8</v>
      </c>
      <c r="N5" s="48" t="s">
        <v>9</v>
      </c>
      <c r="O5" s="48" t="s">
        <v>10</v>
      </c>
      <c r="P5" s="48" t="s">
        <v>11</v>
      </c>
      <c r="Q5" s="48" t="s">
        <v>12</v>
      </c>
      <c r="R5" s="48" t="s">
        <v>13</v>
      </c>
      <c r="S5" s="48" t="s">
        <v>14</v>
      </c>
      <c r="T5" s="48" t="s">
        <v>15</v>
      </c>
      <c r="U5" s="48" t="s">
        <v>16</v>
      </c>
      <c r="V5" s="48" t="s">
        <v>17</v>
      </c>
      <c r="W5" s="48" t="s">
        <v>18</v>
      </c>
      <c r="X5" s="48" t="s">
        <v>19</v>
      </c>
      <c r="Y5" s="48" t="s">
        <v>20</v>
      </c>
      <c r="Z5" s="48" t="s">
        <v>21</v>
      </c>
      <c r="AA5" s="48" t="s">
        <v>22</v>
      </c>
      <c r="AB5" s="48" t="s">
        <v>23</v>
      </c>
      <c r="AC5" s="48" t="s">
        <v>24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x14ac:dyDescent="0.25">
      <c r="A6" s="53" t="s">
        <v>42</v>
      </c>
      <c r="B6" s="52">
        <v>10</v>
      </c>
      <c r="C6" s="52">
        <v>80</v>
      </c>
      <c r="D6"/>
      <c r="E6"/>
      <c r="F6" s="49">
        <f>'1'!AC41</f>
        <v>100</v>
      </c>
      <c r="G6" s="49">
        <f>'1'!AC42</f>
        <v>100</v>
      </c>
      <c r="H6" s="49">
        <f>'1'!AC43</f>
        <v>100</v>
      </c>
      <c r="I6" s="49">
        <f>'1'!AC44</f>
        <v>100</v>
      </c>
      <c r="J6" s="49">
        <f>'1'!AC45</f>
        <v>100</v>
      </c>
      <c r="K6" s="49">
        <f>'1'!AC46</f>
        <v>100</v>
      </c>
      <c r="L6" s="49">
        <f>'1'!AC47</f>
        <v>100</v>
      </c>
      <c r="M6" s="49">
        <f>'1'!AC48</f>
        <v>100</v>
      </c>
      <c r="N6" s="49">
        <f>'1'!AC49</f>
        <v>100</v>
      </c>
      <c r="O6" s="49">
        <f>'1'!AC50</f>
        <v>100</v>
      </c>
      <c r="P6" s="49">
        <f>'1'!AC51</f>
        <v>100</v>
      </c>
      <c r="Q6" s="49">
        <f>'1'!AC52</f>
        <v>100</v>
      </c>
      <c r="R6" s="49">
        <f>'1'!AC53</f>
        <v>100</v>
      </c>
      <c r="S6" s="49">
        <f>'1'!AC54</f>
        <v>100</v>
      </c>
      <c r="T6" s="49">
        <f>'1'!AC55</f>
        <v>100</v>
      </c>
      <c r="U6" s="49">
        <f>'1'!AC56</f>
        <v>100</v>
      </c>
      <c r="V6" s="49">
        <f>'1'!AC57</f>
        <v>100</v>
      </c>
      <c r="W6" s="49">
        <f>'1'!AC58</f>
        <v>100</v>
      </c>
      <c r="X6" s="49">
        <f>'1'!AC59</f>
        <v>100</v>
      </c>
      <c r="Y6" s="49">
        <f>'1'!AC60</f>
        <v>100</v>
      </c>
      <c r="Z6" s="49">
        <f>'1'!AC61</f>
        <v>100</v>
      </c>
      <c r="AA6" s="49">
        <f>'1'!AC62</f>
        <v>100</v>
      </c>
      <c r="AB6" s="49">
        <f>'1'!AC63</f>
        <v>100</v>
      </c>
      <c r="AC6" s="49">
        <f>'1'!AC64</f>
        <v>100</v>
      </c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x14ac:dyDescent="0.25">
      <c r="A7" s="53" t="s">
        <v>43</v>
      </c>
      <c r="B7" s="52">
        <v>10</v>
      </c>
      <c r="C7" s="52">
        <v>80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x14ac:dyDescent="0.25">
      <c r="A8" s="53" t="s">
        <v>44</v>
      </c>
      <c r="B8" s="52">
        <v>10</v>
      </c>
      <c r="C8" s="52">
        <v>80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5">
      <c r="A9" s="53" t="s">
        <v>45</v>
      </c>
      <c r="B9" s="52">
        <v>10</v>
      </c>
      <c r="C9" s="52">
        <v>80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</row>
    <row r="10" spans="1:85" x14ac:dyDescent="0.25">
      <c r="A10" s="53" t="s">
        <v>46</v>
      </c>
      <c r="B10" s="52">
        <v>10</v>
      </c>
      <c r="C10" s="52">
        <v>80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x14ac:dyDescent="0.25">
      <c r="A11" s="53" t="s">
        <v>47</v>
      </c>
      <c r="B11" s="52">
        <v>10</v>
      </c>
      <c r="C11" s="52">
        <v>80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x14ac:dyDescent="0.25">
      <c r="A12" s="53" t="s">
        <v>48</v>
      </c>
      <c r="B12" s="52">
        <v>10</v>
      </c>
      <c r="C12" s="52">
        <v>80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x14ac:dyDescent="0.25">
      <c r="A13" s="53" t="s">
        <v>55</v>
      </c>
      <c r="B13" s="52">
        <v>10</v>
      </c>
      <c r="C13" s="52">
        <v>80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5">
      <c r="A14" s="53" t="s">
        <v>56</v>
      </c>
      <c r="B14" s="52">
        <v>10</v>
      </c>
      <c r="C14" s="52">
        <v>80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x14ac:dyDescent="0.25">
      <c r="A15" s="53" t="s">
        <v>57</v>
      </c>
      <c r="B15" s="52">
        <v>10</v>
      </c>
      <c r="C15" s="52">
        <v>80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5">
      <c r="A16" s="53" t="s">
        <v>58</v>
      </c>
      <c r="B16" s="52">
        <v>10</v>
      </c>
      <c r="C16" s="52">
        <v>80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1:85" x14ac:dyDescent="0.25">
      <c r="A17" s="53" t="s">
        <v>52</v>
      </c>
      <c r="B17" s="52">
        <v>10</v>
      </c>
      <c r="C17" s="52">
        <v>80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1:85" x14ac:dyDescent="0.25">
      <c r="A18" s="53" t="s">
        <v>53</v>
      </c>
      <c r="B18" s="52">
        <v>10</v>
      </c>
      <c r="C18" s="52">
        <v>80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</row>
    <row r="19" spans="1:85" x14ac:dyDescent="0.25">
      <c r="A19" s="53" t="s">
        <v>54</v>
      </c>
      <c r="B19" s="52">
        <v>10</v>
      </c>
      <c r="C19" s="52">
        <v>80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</row>
    <row r="20" spans="1:85" x14ac:dyDescent="0.25">
      <c r="A20" s="53" t="s">
        <v>59</v>
      </c>
      <c r="B20" s="52">
        <v>10</v>
      </c>
      <c r="C20" s="52">
        <v>80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pans="1:85" x14ac:dyDescent="0.25">
      <c r="A21" s="53" t="s">
        <v>60</v>
      </c>
      <c r="B21" s="52">
        <v>10</v>
      </c>
      <c r="C21" s="52">
        <v>80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pans="1:85" x14ac:dyDescent="0.25">
      <c r="A22" s="53" t="s">
        <v>61</v>
      </c>
      <c r="B22" s="52">
        <v>10</v>
      </c>
      <c r="C22" s="52">
        <v>80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1:85" x14ac:dyDescent="0.25">
      <c r="A23" s="53" t="s">
        <v>62</v>
      </c>
      <c r="B23" s="52">
        <v>10</v>
      </c>
      <c r="C23" s="52">
        <v>80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25">
      <c r="A24" s="53" t="s">
        <v>63</v>
      </c>
      <c r="B24" s="52">
        <v>10</v>
      </c>
      <c r="C24" s="52">
        <v>80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x14ac:dyDescent="0.25">
      <c r="A25" s="53" t="s">
        <v>49</v>
      </c>
      <c r="B25" s="52">
        <v>10</v>
      </c>
      <c r="C25" s="52">
        <v>80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85" x14ac:dyDescent="0.25">
      <c r="A26" s="53" t="s">
        <v>50</v>
      </c>
      <c r="B26" s="52">
        <v>10</v>
      </c>
      <c r="C26" s="52">
        <v>80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x14ac:dyDescent="0.25">
      <c r="A27" s="53" t="s">
        <v>51</v>
      </c>
      <c r="B27" s="52">
        <v>10</v>
      </c>
      <c r="C27" s="52">
        <v>80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1:85" x14ac:dyDescent="0.25">
      <c r="A28" s="53" t="s">
        <v>64</v>
      </c>
      <c r="B28" s="52">
        <v>10</v>
      </c>
      <c r="C28" s="52">
        <v>80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1:85" x14ac:dyDescent="0.25">
      <c r="A29" s="53" t="s">
        <v>65</v>
      </c>
      <c r="B29" s="52">
        <v>10</v>
      </c>
      <c r="C29" s="52">
        <v>80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pans="1:85" x14ac:dyDescent="0.25">
      <c r="A30" s="53" t="s">
        <v>66</v>
      </c>
      <c r="B30" s="52">
        <v>10</v>
      </c>
      <c r="C30" s="52">
        <v>80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x14ac:dyDescent="0.25">
      <c r="A31" s="53" t="s">
        <v>67</v>
      </c>
      <c r="B31" s="52">
        <v>10</v>
      </c>
      <c r="C31" s="52">
        <v>80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x14ac:dyDescent="0.25">
      <c r="A32" s="53" t="s">
        <v>68</v>
      </c>
      <c r="B32" s="52">
        <v>10</v>
      </c>
      <c r="C32" s="52">
        <v>80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x14ac:dyDescent="0.25">
      <c r="A33" s="53" t="s">
        <v>69</v>
      </c>
      <c r="B33" s="52">
        <v>10</v>
      </c>
      <c r="C33" s="52">
        <v>80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x14ac:dyDescent="0.25">
      <c r="A34" s="53" t="s">
        <v>70</v>
      </c>
      <c r="B34" s="52">
        <v>10</v>
      </c>
      <c r="C34" s="52">
        <v>80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x14ac:dyDescent="0.25">
      <c r="A35" s="53" t="s">
        <v>25</v>
      </c>
      <c r="B35" s="52">
        <v>10</v>
      </c>
      <c r="C35" s="52">
        <v>80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x14ac:dyDescent="0.25">
      <c r="A36" s="53" t="s">
        <v>26</v>
      </c>
      <c r="B36" s="52">
        <v>10</v>
      </c>
      <c r="C36" s="52">
        <v>80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x14ac:dyDescent="0.25">
      <c r="A37" s="53" t="s">
        <v>27</v>
      </c>
      <c r="B37" s="52">
        <v>10</v>
      </c>
      <c r="C37" s="52">
        <v>80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x14ac:dyDescent="0.25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x14ac:dyDescent="0.25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</sheetData>
  <mergeCells count="5">
    <mergeCell ref="BG2:CD2"/>
    <mergeCell ref="BF2:BF3"/>
    <mergeCell ref="F2:AC3"/>
    <mergeCell ref="AF2:BC3"/>
    <mergeCell ref="A2:C3"/>
  </mergeCells>
  <conditionalFormatting sqref="F7:K37">
    <cfRule type="cellIs" dxfId="28" priority="4" operator="equal">
      <formula>0</formula>
    </cfRule>
  </conditionalFormatting>
  <conditionalFormatting sqref="L7:S37">
    <cfRule type="cellIs" dxfId="27" priority="3" operator="equal">
      <formula>0</formula>
    </cfRule>
  </conditionalFormatting>
  <conditionalFormatting sqref="T7:AA37">
    <cfRule type="cellIs" dxfId="26" priority="2" operator="equal">
      <formula>0</formula>
    </cfRule>
  </conditionalFormatting>
  <conditionalFormatting sqref="AB7:AC37">
    <cfRule type="cellIs" dxfId="25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</vt:lpstr>
      <vt:lpstr>podklady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Škoda</dc:creator>
  <cp:lastModifiedBy>Skoda Martin</cp:lastModifiedBy>
  <dcterms:created xsi:type="dcterms:W3CDTF">2024-04-02T13:57:27Z</dcterms:created>
  <dcterms:modified xsi:type="dcterms:W3CDTF">2024-04-04T09:46:22Z</dcterms:modified>
</cp:coreProperties>
</file>