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výpočet" sheetId="1" r:id="rId1"/>
    <sheet name="podklad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5" i="1"/>
  <c r="AA38" i="1" l="1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G37" i="2"/>
  <c r="AG37" i="2" s="1"/>
  <c r="H37" i="2"/>
  <c r="AH37" i="2" s="1"/>
  <c r="I37" i="2"/>
  <c r="AI37" i="2" s="1"/>
  <c r="J37" i="2"/>
  <c r="AJ37" i="2" s="1"/>
  <c r="K37" i="2"/>
  <c r="AK37" i="2" s="1"/>
  <c r="L37" i="2"/>
  <c r="AL37" i="2" s="1"/>
  <c r="M37" i="2"/>
  <c r="AM37" i="2" s="1"/>
  <c r="N37" i="2"/>
  <c r="AN37" i="2" s="1"/>
  <c r="O37" i="2"/>
  <c r="AO37" i="2" s="1"/>
  <c r="P37" i="2"/>
  <c r="AP37" i="2" s="1"/>
  <c r="Q37" i="2"/>
  <c r="AQ37" i="2" s="1"/>
  <c r="R37" i="2"/>
  <c r="AR37" i="2" s="1"/>
  <c r="S37" i="2"/>
  <c r="AS37" i="2" s="1"/>
  <c r="T37" i="2"/>
  <c r="AT37" i="2" s="1"/>
  <c r="U37" i="2"/>
  <c r="AU37" i="2" s="1"/>
  <c r="V37" i="2"/>
  <c r="AV37" i="2" s="1"/>
  <c r="W37" i="2"/>
  <c r="AW37" i="2" s="1"/>
  <c r="BX37" i="2" s="1"/>
  <c r="S75" i="1" s="1"/>
  <c r="X37" i="2"/>
  <c r="AX37" i="2" s="1"/>
  <c r="BY37" i="2" s="1"/>
  <c r="T75" i="1" s="1"/>
  <c r="Y37" i="2"/>
  <c r="AY37" i="2" s="1"/>
  <c r="Z37" i="2"/>
  <c r="AZ37" i="2" s="1"/>
  <c r="AA37" i="2"/>
  <c r="BA37" i="2" s="1"/>
  <c r="CB37" i="2" s="1"/>
  <c r="W75" i="1" s="1"/>
  <c r="AB37" i="2"/>
  <c r="BB37" i="2" s="1"/>
  <c r="AC37" i="2"/>
  <c r="BC37" i="2" s="1"/>
  <c r="G36" i="2"/>
  <c r="AG36" i="2" s="1"/>
  <c r="H36" i="2"/>
  <c r="AH36" i="2" s="1"/>
  <c r="I36" i="2"/>
  <c r="AI36" i="2" s="1"/>
  <c r="J36" i="2"/>
  <c r="AJ36" i="2" s="1"/>
  <c r="K36" i="2"/>
  <c r="AK36" i="2" s="1"/>
  <c r="L36" i="2"/>
  <c r="AL36" i="2" s="1"/>
  <c r="M36" i="2"/>
  <c r="AM36" i="2" s="1"/>
  <c r="N36" i="2"/>
  <c r="AN36" i="2" s="1"/>
  <c r="O36" i="2"/>
  <c r="AO36" i="2" s="1"/>
  <c r="P36" i="2"/>
  <c r="AP36" i="2" s="1"/>
  <c r="Q36" i="2"/>
  <c r="AQ36" i="2" s="1"/>
  <c r="R36" i="2"/>
  <c r="AR36" i="2" s="1"/>
  <c r="BS36" i="2" s="1"/>
  <c r="N74" i="1" s="1"/>
  <c r="S36" i="2"/>
  <c r="AS36" i="2" s="1"/>
  <c r="T36" i="2"/>
  <c r="AT36" i="2" s="1"/>
  <c r="U36" i="2"/>
  <c r="AU36" i="2" s="1"/>
  <c r="V36" i="2"/>
  <c r="AV36" i="2" s="1"/>
  <c r="W36" i="2"/>
  <c r="AW36" i="2" s="1"/>
  <c r="BX36" i="2" s="1"/>
  <c r="S74" i="1" s="1"/>
  <c r="X36" i="2"/>
  <c r="AX36" i="2" s="1"/>
  <c r="BY36" i="2" s="1"/>
  <c r="T74" i="1" s="1"/>
  <c r="Y36" i="2"/>
  <c r="AY36" i="2" s="1"/>
  <c r="BZ36" i="2" s="1"/>
  <c r="U74" i="1" s="1"/>
  <c r="Z36" i="2"/>
  <c r="AZ36" i="2" s="1"/>
  <c r="AA36" i="2"/>
  <c r="BA36" i="2" s="1"/>
  <c r="CB36" i="2" s="1"/>
  <c r="W74" i="1" s="1"/>
  <c r="AB36" i="2"/>
  <c r="BB36" i="2" s="1"/>
  <c r="CC36" i="2" s="1"/>
  <c r="X74" i="1" s="1"/>
  <c r="AC36" i="2"/>
  <c r="BC36" i="2" s="1"/>
  <c r="CD36" i="2" s="1"/>
  <c r="Y74" i="1" s="1"/>
  <c r="G35" i="2"/>
  <c r="AG35" i="2" s="1"/>
  <c r="H35" i="2"/>
  <c r="AH35" i="2" s="1"/>
  <c r="I35" i="2"/>
  <c r="AI35" i="2" s="1"/>
  <c r="J35" i="2"/>
  <c r="AJ35" i="2" s="1"/>
  <c r="K35" i="2"/>
  <c r="AK35" i="2" s="1"/>
  <c r="L35" i="2"/>
  <c r="AL35" i="2" s="1"/>
  <c r="M35" i="2"/>
  <c r="AM35" i="2" s="1"/>
  <c r="N35" i="2"/>
  <c r="AN35" i="2" s="1"/>
  <c r="O35" i="2"/>
  <c r="AO35" i="2" s="1"/>
  <c r="P35" i="2"/>
  <c r="AP35" i="2" s="1"/>
  <c r="Q35" i="2"/>
  <c r="AQ35" i="2" s="1"/>
  <c r="R35" i="2"/>
  <c r="AR35" i="2" s="1"/>
  <c r="S35" i="2"/>
  <c r="AS35" i="2" s="1"/>
  <c r="T35" i="2"/>
  <c r="AT35" i="2" s="1"/>
  <c r="U35" i="2"/>
  <c r="AU35" i="2" s="1"/>
  <c r="V35" i="2"/>
  <c r="AV35" i="2" s="1"/>
  <c r="W35" i="2"/>
  <c r="AW35" i="2" s="1"/>
  <c r="X35" i="2"/>
  <c r="AX35" i="2" s="1"/>
  <c r="Y35" i="2"/>
  <c r="AY35" i="2" s="1"/>
  <c r="BZ35" i="2" s="1"/>
  <c r="U73" i="1" s="1"/>
  <c r="Z35" i="2"/>
  <c r="AZ35" i="2" s="1"/>
  <c r="CA35" i="2" s="1"/>
  <c r="V73" i="1" s="1"/>
  <c r="AA35" i="2"/>
  <c r="BA35" i="2" s="1"/>
  <c r="CB35" i="2" s="1"/>
  <c r="W73" i="1" s="1"/>
  <c r="AB35" i="2"/>
  <c r="BB35" i="2" s="1"/>
  <c r="CC35" i="2" s="1"/>
  <c r="X73" i="1" s="1"/>
  <c r="AC35" i="2"/>
  <c r="BC35" i="2" s="1"/>
  <c r="CD35" i="2" s="1"/>
  <c r="Y73" i="1" s="1"/>
  <c r="G34" i="2"/>
  <c r="AG34" i="2" s="1"/>
  <c r="H34" i="2"/>
  <c r="AH34" i="2" s="1"/>
  <c r="I34" i="2"/>
  <c r="AI34" i="2" s="1"/>
  <c r="J34" i="2"/>
  <c r="AJ34" i="2" s="1"/>
  <c r="K34" i="2"/>
  <c r="AK34" i="2" s="1"/>
  <c r="L34" i="2"/>
  <c r="AL34" i="2" s="1"/>
  <c r="M34" i="2"/>
  <c r="AM34" i="2" s="1"/>
  <c r="N34" i="2"/>
  <c r="AN34" i="2" s="1"/>
  <c r="O34" i="2"/>
  <c r="AO34" i="2" s="1"/>
  <c r="P34" i="2"/>
  <c r="AP34" i="2" s="1"/>
  <c r="Q34" i="2"/>
  <c r="AQ34" i="2" s="1"/>
  <c r="R34" i="2"/>
  <c r="AR34" i="2" s="1"/>
  <c r="S34" i="2"/>
  <c r="AS34" i="2" s="1"/>
  <c r="T34" i="2"/>
  <c r="AT34" i="2" s="1"/>
  <c r="U34" i="2"/>
  <c r="AU34" i="2" s="1"/>
  <c r="V34" i="2"/>
  <c r="AV34" i="2" s="1"/>
  <c r="W34" i="2"/>
  <c r="AW34" i="2" s="1"/>
  <c r="X34" i="2"/>
  <c r="AX34" i="2" s="1"/>
  <c r="Y34" i="2"/>
  <c r="AY34" i="2" s="1"/>
  <c r="BZ34" i="2" s="1"/>
  <c r="U72" i="1" s="1"/>
  <c r="Z34" i="2"/>
  <c r="AZ34" i="2" s="1"/>
  <c r="CA34" i="2" s="1"/>
  <c r="V72" i="1" s="1"/>
  <c r="AA34" i="2"/>
  <c r="BA34" i="2" s="1"/>
  <c r="CB34" i="2" s="1"/>
  <c r="W72" i="1" s="1"/>
  <c r="AB34" i="2"/>
  <c r="BB34" i="2" s="1"/>
  <c r="CC34" i="2" s="1"/>
  <c r="X72" i="1" s="1"/>
  <c r="AC34" i="2"/>
  <c r="BC34" i="2" s="1"/>
  <c r="CD34" i="2" s="1"/>
  <c r="Y72" i="1" s="1"/>
  <c r="G33" i="2"/>
  <c r="AG33" i="2" s="1"/>
  <c r="H33" i="2"/>
  <c r="AH33" i="2" s="1"/>
  <c r="I33" i="2"/>
  <c r="AI33" i="2" s="1"/>
  <c r="J33" i="2"/>
  <c r="AJ33" i="2" s="1"/>
  <c r="K33" i="2"/>
  <c r="AK33" i="2" s="1"/>
  <c r="L33" i="2"/>
  <c r="AL33" i="2" s="1"/>
  <c r="M33" i="2"/>
  <c r="AM33" i="2" s="1"/>
  <c r="N33" i="2"/>
  <c r="AN33" i="2" s="1"/>
  <c r="O33" i="2"/>
  <c r="AO33" i="2" s="1"/>
  <c r="P33" i="2"/>
  <c r="AP33" i="2" s="1"/>
  <c r="Q33" i="2"/>
  <c r="AQ33" i="2" s="1"/>
  <c r="R33" i="2"/>
  <c r="AR33" i="2" s="1"/>
  <c r="S33" i="2"/>
  <c r="AS33" i="2" s="1"/>
  <c r="T33" i="2"/>
  <c r="AT33" i="2" s="1"/>
  <c r="U33" i="2"/>
  <c r="AU33" i="2" s="1"/>
  <c r="V33" i="2"/>
  <c r="AV33" i="2" s="1"/>
  <c r="W33" i="2"/>
  <c r="AW33" i="2" s="1"/>
  <c r="X33" i="2"/>
  <c r="AX33" i="2" s="1"/>
  <c r="BY33" i="2" s="1"/>
  <c r="T71" i="1" s="1"/>
  <c r="Y33" i="2"/>
  <c r="AY33" i="2" s="1"/>
  <c r="Z33" i="2"/>
  <c r="AZ33" i="2" s="1"/>
  <c r="CA33" i="2" s="1"/>
  <c r="V71" i="1" s="1"/>
  <c r="AA33" i="2"/>
  <c r="BA33" i="2" s="1"/>
  <c r="CB33" i="2" s="1"/>
  <c r="W71" i="1" s="1"/>
  <c r="AB33" i="2"/>
  <c r="BB33" i="2" s="1"/>
  <c r="CC33" i="2" s="1"/>
  <c r="X71" i="1" s="1"/>
  <c r="AC33" i="2"/>
  <c r="BC33" i="2" s="1"/>
  <c r="CD33" i="2" s="1"/>
  <c r="Y71" i="1" s="1"/>
  <c r="G32" i="2"/>
  <c r="AG32" i="2" s="1"/>
  <c r="H32" i="2"/>
  <c r="AH32" i="2" s="1"/>
  <c r="I32" i="2"/>
  <c r="AI32" i="2" s="1"/>
  <c r="J32" i="2"/>
  <c r="AJ32" i="2" s="1"/>
  <c r="K32" i="2"/>
  <c r="AK32" i="2" s="1"/>
  <c r="L32" i="2"/>
  <c r="AL32" i="2" s="1"/>
  <c r="M32" i="2"/>
  <c r="AM32" i="2" s="1"/>
  <c r="N32" i="2"/>
  <c r="AN32" i="2" s="1"/>
  <c r="O32" i="2"/>
  <c r="AO32" i="2" s="1"/>
  <c r="P32" i="2"/>
  <c r="AP32" i="2" s="1"/>
  <c r="Q32" i="2"/>
  <c r="AQ32" i="2" s="1"/>
  <c r="R32" i="2"/>
  <c r="AR32" i="2" s="1"/>
  <c r="S32" i="2"/>
  <c r="AS32" i="2" s="1"/>
  <c r="T32" i="2"/>
  <c r="AT32" i="2" s="1"/>
  <c r="U32" i="2"/>
  <c r="AU32" i="2" s="1"/>
  <c r="V32" i="2"/>
  <c r="AV32" i="2" s="1"/>
  <c r="W32" i="2"/>
  <c r="AW32" i="2" s="1"/>
  <c r="X32" i="2"/>
  <c r="AX32" i="2" s="1"/>
  <c r="Y32" i="2"/>
  <c r="AY32" i="2" s="1"/>
  <c r="BZ32" i="2" s="1"/>
  <c r="U70" i="1" s="1"/>
  <c r="Z32" i="2"/>
  <c r="AZ32" i="2" s="1"/>
  <c r="AA32" i="2"/>
  <c r="BA32" i="2" s="1"/>
  <c r="CB32" i="2" s="1"/>
  <c r="W70" i="1" s="1"/>
  <c r="AB32" i="2"/>
  <c r="BB32" i="2" s="1"/>
  <c r="CC32" i="2" s="1"/>
  <c r="X70" i="1" s="1"/>
  <c r="AC32" i="2"/>
  <c r="BC32" i="2" s="1"/>
  <c r="CD32" i="2" s="1"/>
  <c r="Y70" i="1" s="1"/>
  <c r="G31" i="2"/>
  <c r="AG31" i="2" s="1"/>
  <c r="H31" i="2"/>
  <c r="AH31" i="2" s="1"/>
  <c r="I31" i="2"/>
  <c r="AI31" i="2" s="1"/>
  <c r="J31" i="2"/>
  <c r="AJ31" i="2" s="1"/>
  <c r="K31" i="2"/>
  <c r="AK31" i="2" s="1"/>
  <c r="L31" i="2"/>
  <c r="AL31" i="2" s="1"/>
  <c r="M31" i="2"/>
  <c r="AM31" i="2" s="1"/>
  <c r="N31" i="2"/>
  <c r="AN31" i="2" s="1"/>
  <c r="O31" i="2"/>
  <c r="AO31" i="2" s="1"/>
  <c r="P31" i="2"/>
  <c r="AP31" i="2" s="1"/>
  <c r="Q31" i="2"/>
  <c r="AQ31" i="2" s="1"/>
  <c r="R31" i="2"/>
  <c r="AR31" i="2" s="1"/>
  <c r="S31" i="2"/>
  <c r="AS31" i="2" s="1"/>
  <c r="T31" i="2"/>
  <c r="AT31" i="2" s="1"/>
  <c r="U31" i="2"/>
  <c r="AU31" i="2" s="1"/>
  <c r="V31" i="2"/>
  <c r="AV31" i="2" s="1"/>
  <c r="W31" i="2"/>
  <c r="AW31" i="2" s="1"/>
  <c r="BX31" i="2" s="1"/>
  <c r="S69" i="1" s="1"/>
  <c r="X31" i="2"/>
  <c r="AX31" i="2" s="1"/>
  <c r="BY31" i="2" s="1"/>
  <c r="T69" i="1" s="1"/>
  <c r="Y31" i="2"/>
  <c r="AY31" i="2" s="1"/>
  <c r="Z31" i="2"/>
  <c r="AZ31" i="2" s="1"/>
  <c r="CA31" i="2" s="1"/>
  <c r="V69" i="1" s="1"/>
  <c r="AA31" i="2"/>
  <c r="BA31" i="2" s="1"/>
  <c r="CB31" i="2" s="1"/>
  <c r="W69" i="1" s="1"/>
  <c r="AB31" i="2"/>
  <c r="BB31" i="2" s="1"/>
  <c r="CC31" i="2" s="1"/>
  <c r="X69" i="1" s="1"/>
  <c r="AC31" i="2"/>
  <c r="BC31" i="2" s="1"/>
  <c r="CD31" i="2" s="1"/>
  <c r="Y69" i="1" s="1"/>
  <c r="G30" i="2"/>
  <c r="AG30" i="2" s="1"/>
  <c r="H30" i="2"/>
  <c r="AH30" i="2" s="1"/>
  <c r="I30" i="2"/>
  <c r="AI30" i="2" s="1"/>
  <c r="J30" i="2"/>
  <c r="AJ30" i="2" s="1"/>
  <c r="K30" i="2"/>
  <c r="AK30" i="2" s="1"/>
  <c r="L30" i="2"/>
  <c r="AL30" i="2" s="1"/>
  <c r="M30" i="2"/>
  <c r="AM30" i="2" s="1"/>
  <c r="N30" i="2"/>
  <c r="AN30" i="2" s="1"/>
  <c r="O30" i="2"/>
  <c r="AO30" i="2" s="1"/>
  <c r="P30" i="2"/>
  <c r="AP30" i="2" s="1"/>
  <c r="Q30" i="2"/>
  <c r="AQ30" i="2" s="1"/>
  <c r="R30" i="2"/>
  <c r="AR30" i="2" s="1"/>
  <c r="S30" i="2"/>
  <c r="AS30" i="2" s="1"/>
  <c r="T30" i="2"/>
  <c r="AT30" i="2" s="1"/>
  <c r="U30" i="2"/>
  <c r="AU30" i="2" s="1"/>
  <c r="V30" i="2"/>
  <c r="AV30" i="2" s="1"/>
  <c r="W30" i="2"/>
  <c r="AW30" i="2" s="1"/>
  <c r="X30" i="2"/>
  <c r="AX30" i="2" s="1"/>
  <c r="Y30" i="2"/>
  <c r="AY30" i="2" s="1"/>
  <c r="BZ30" i="2" s="1"/>
  <c r="U68" i="1" s="1"/>
  <c r="Z30" i="2"/>
  <c r="AZ30" i="2" s="1"/>
  <c r="AA30" i="2"/>
  <c r="BA30" i="2" s="1"/>
  <c r="CB30" i="2" s="1"/>
  <c r="W68" i="1" s="1"/>
  <c r="AB30" i="2"/>
  <c r="BB30" i="2" s="1"/>
  <c r="CC30" i="2" s="1"/>
  <c r="X68" i="1" s="1"/>
  <c r="AC30" i="2"/>
  <c r="BC30" i="2" s="1"/>
  <c r="CD30" i="2" s="1"/>
  <c r="Y68" i="1" s="1"/>
  <c r="G29" i="2"/>
  <c r="AG29" i="2" s="1"/>
  <c r="H29" i="2"/>
  <c r="AH29" i="2" s="1"/>
  <c r="I29" i="2"/>
  <c r="AI29" i="2" s="1"/>
  <c r="J29" i="2"/>
  <c r="AJ29" i="2" s="1"/>
  <c r="K29" i="2"/>
  <c r="AK29" i="2" s="1"/>
  <c r="L29" i="2"/>
  <c r="AL29" i="2" s="1"/>
  <c r="M29" i="2"/>
  <c r="AM29" i="2" s="1"/>
  <c r="N29" i="2"/>
  <c r="AN29" i="2" s="1"/>
  <c r="O29" i="2"/>
  <c r="AO29" i="2" s="1"/>
  <c r="P29" i="2"/>
  <c r="AP29" i="2" s="1"/>
  <c r="Q29" i="2"/>
  <c r="AQ29" i="2" s="1"/>
  <c r="R29" i="2"/>
  <c r="AR29" i="2" s="1"/>
  <c r="S29" i="2"/>
  <c r="AS29" i="2" s="1"/>
  <c r="T29" i="2"/>
  <c r="AT29" i="2" s="1"/>
  <c r="U29" i="2"/>
  <c r="AU29" i="2" s="1"/>
  <c r="V29" i="2"/>
  <c r="AV29" i="2" s="1"/>
  <c r="W29" i="2"/>
  <c r="AW29" i="2" s="1"/>
  <c r="BX29" i="2" s="1"/>
  <c r="S67" i="1" s="1"/>
  <c r="X29" i="2"/>
  <c r="AX29" i="2" s="1"/>
  <c r="BY29" i="2" s="1"/>
  <c r="T67" i="1" s="1"/>
  <c r="Y29" i="2"/>
  <c r="AY29" i="2" s="1"/>
  <c r="Z29" i="2"/>
  <c r="AZ29" i="2" s="1"/>
  <c r="CA29" i="2" s="1"/>
  <c r="V67" i="1" s="1"/>
  <c r="AA29" i="2"/>
  <c r="BA29" i="2" s="1"/>
  <c r="AB29" i="2"/>
  <c r="BB29" i="2" s="1"/>
  <c r="CC29" i="2" s="1"/>
  <c r="X67" i="1" s="1"/>
  <c r="AC29" i="2"/>
  <c r="BC29" i="2" s="1"/>
  <c r="CD29" i="2" s="1"/>
  <c r="Y67" i="1" s="1"/>
  <c r="G28" i="2"/>
  <c r="AG28" i="2" s="1"/>
  <c r="H28" i="2"/>
  <c r="AH28" i="2" s="1"/>
  <c r="I28" i="2"/>
  <c r="AI28" i="2" s="1"/>
  <c r="J28" i="2"/>
  <c r="AJ28" i="2" s="1"/>
  <c r="K28" i="2"/>
  <c r="AK28" i="2" s="1"/>
  <c r="L28" i="2"/>
  <c r="AL28" i="2" s="1"/>
  <c r="M28" i="2"/>
  <c r="AM28" i="2" s="1"/>
  <c r="N28" i="2"/>
  <c r="AN28" i="2" s="1"/>
  <c r="O28" i="2"/>
  <c r="AO28" i="2" s="1"/>
  <c r="P28" i="2"/>
  <c r="AP28" i="2" s="1"/>
  <c r="Q28" i="2"/>
  <c r="AQ28" i="2" s="1"/>
  <c r="R28" i="2"/>
  <c r="AR28" i="2" s="1"/>
  <c r="S28" i="2"/>
  <c r="AS28" i="2" s="1"/>
  <c r="T28" i="2"/>
  <c r="AT28" i="2" s="1"/>
  <c r="U28" i="2"/>
  <c r="AU28" i="2" s="1"/>
  <c r="V28" i="2"/>
  <c r="AV28" i="2" s="1"/>
  <c r="W28" i="2"/>
  <c r="AW28" i="2" s="1"/>
  <c r="BX28" i="2" s="1"/>
  <c r="S66" i="1" s="1"/>
  <c r="X28" i="2"/>
  <c r="AX28" i="2" s="1"/>
  <c r="BY28" i="2" s="1"/>
  <c r="T66" i="1" s="1"/>
  <c r="Y28" i="2"/>
  <c r="AY28" i="2" s="1"/>
  <c r="BZ28" i="2" s="1"/>
  <c r="U66" i="1" s="1"/>
  <c r="Z28" i="2"/>
  <c r="AZ28" i="2" s="1"/>
  <c r="CA28" i="2" s="1"/>
  <c r="V66" i="1" s="1"/>
  <c r="AA28" i="2"/>
  <c r="BA28" i="2" s="1"/>
  <c r="CB28" i="2" s="1"/>
  <c r="W66" i="1" s="1"/>
  <c r="AB28" i="2"/>
  <c r="BB28" i="2" s="1"/>
  <c r="AC28" i="2"/>
  <c r="BC28" i="2" s="1"/>
  <c r="CD28" i="2" s="1"/>
  <c r="Y66" i="1" s="1"/>
  <c r="G27" i="2"/>
  <c r="AG27" i="2" s="1"/>
  <c r="H27" i="2"/>
  <c r="AH27" i="2" s="1"/>
  <c r="I27" i="2"/>
  <c r="AI27" i="2" s="1"/>
  <c r="J27" i="2"/>
  <c r="AJ27" i="2" s="1"/>
  <c r="K27" i="2"/>
  <c r="AK27" i="2" s="1"/>
  <c r="L27" i="2"/>
  <c r="AL27" i="2" s="1"/>
  <c r="M27" i="2"/>
  <c r="AM27" i="2" s="1"/>
  <c r="N27" i="2"/>
  <c r="AN27" i="2" s="1"/>
  <c r="O27" i="2"/>
  <c r="AO27" i="2" s="1"/>
  <c r="P27" i="2"/>
  <c r="AP27" i="2" s="1"/>
  <c r="Q27" i="2"/>
  <c r="AQ27" i="2" s="1"/>
  <c r="R27" i="2"/>
  <c r="AR27" i="2" s="1"/>
  <c r="S27" i="2"/>
  <c r="AS27" i="2" s="1"/>
  <c r="T27" i="2"/>
  <c r="AT27" i="2" s="1"/>
  <c r="U27" i="2"/>
  <c r="AU27" i="2" s="1"/>
  <c r="V27" i="2"/>
  <c r="AV27" i="2" s="1"/>
  <c r="W27" i="2"/>
  <c r="AW27" i="2" s="1"/>
  <c r="BX27" i="2" s="1"/>
  <c r="S65" i="1" s="1"/>
  <c r="X27" i="2"/>
  <c r="AX27" i="2" s="1"/>
  <c r="Y27" i="2"/>
  <c r="AY27" i="2" s="1"/>
  <c r="BZ27" i="2" s="1"/>
  <c r="U65" i="1" s="1"/>
  <c r="Z27" i="2"/>
  <c r="AZ27" i="2" s="1"/>
  <c r="AA27" i="2"/>
  <c r="BA27" i="2" s="1"/>
  <c r="CB27" i="2" s="1"/>
  <c r="W65" i="1" s="1"/>
  <c r="AB27" i="2"/>
  <c r="BB27" i="2" s="1"/>
  <c r="CC27" i="2" s="1"/>
  <c r="X65" i="1" s="1"/>
  <c r="AC27" i="2"/>
  <c r="BC27" i="2" s="1"/>
  <c r="CD27" i="2" s="1"/>
  <c r="Y65" i="1" s="1"/>
  <c r="G26" i="2"/>
  <c r="AG26" i="2" s="1"/>
  <c r="H26" i="2"/>
  <c r="AH26" i="2" s="1"/>
  <c r="I26" i="2"/>
  <c r="AI26" i="2" s="1"/>
  <c r="J26" i="2"/>
  <c r="AJ26" i="2" s="1"/>
  <c r="K26" i="2"/>
  <c r="AK26" i="2" s="1"/>
  <c r="L26" i="2"/>
  <c r="AL26" i="2" s="1"/>
  <c r="M26" i="2"/>
  <c r="AM26" i="2" s="1"/>
  <c r="N26" i="2"/>
  <c r="AN26" i="2" s="1"/>
  <c r="O26" i="2"/>
  <c r="AO26" i="2" s="1"/>
  <c r="P26" i="2"/>
  <c r="AP26" i="2" s="1"/>
  <c r="Q26" i="2"/>
  <c r="AQ26" i="2" s="1"/>
  <c r="R26" i="2"/>
  <c r="AR26" i="2" s="1"/>
  <c r="S26" i="2"/>
  <c r="AS26" i="2" s="1"/>
  <c r="T26" i="2"/>
  <c r="AT26" i="2" s="1"/>
  <c r="U26" i="2"/>
  <c r="AU26" i="2" s="1"/>
  <c r="V26" i="2"/>
  <c r="AV26" i="2" s="1"/>
  <c r="W26" i="2"/>
  <c r="AW26" i="2" s="1"/>
  <c r="X26" i="2"/>
  <c r="AX26" i="2" s="1"/>
  <c r="Y26" i="2"/>
  <c r="AY26" i="2" s="1"/>
  <c r="Z26" i="2"/>
  <c r="AZ26" i="2" s="1"/>
  <c r="CA26" i="2" s="1"/>
  <c r="V64" i="1" s="1"/>
  <c r="AA26" i="2"/>
  <c r="BA26" i="2" s="1"/>
  <c r="CB26" i="2" s="1"/>
  <c r="W64" i="1" s="1"/>
  <c r="AB26" i="2"/>
  <c r="BB26" i="2" s="1"/>
  <c r="CC26" i="2" s="1"/>
  <c r="X64" i="1" s="1"/>
  <c r="AC26" i="2"/>
  <c r="BC26" i="2" s="1"/>
  <c r="CD26" i="2" s="1"/>
  <c r="Y64" i="1" s="1"/>
  <c r="G25" i="2"/>
  <c r="AG25" i="2" s="1"/>
  <c r="H25" i="2"/>
  <c r="AH25" i="2" s="1"/>
  <c r="I25" i="2"/>
  <c r="AI25" i="2" s="1"/>
  <c r="J25" i="2"/>
  <c r="AJ25" i="2" s="1"/>
  <c r="K25" i="2"/>
  <c r="AK25" i="2" s="1"/>
  <c r="L25" i="2"/>
  <c r="AL25" i="2" s="1"/>
  <c r="M25" i="2"/>
  <c r="AM25" i="2" s="1"/>
  <c r="N25" i="2"/>
  <c r="AN25" i="2" s="1"/>
  <c r="O25" i="2"/>
  <c r="AO25" i="2" s="1"/>
  <c r="P25" i="2"/>
  <c r="AP25" i="2" s="1"/>
  <c r="Q25" i="2"/>
  <c r="AQ25" i="2" s="1"/>
  <c r="R25" i="2"/>
  <c r="AR25" i="2" s="1"/>
  <c r="S25" i="2"/>
  <c r="AS25" i="2" s="1"/>
  <c r="T25" i="2"/>
  <c r="AT25" i="2" s="1"/>
  <c r="U25" i="2"/>
  <c r="AU25" i="2" s="1"/>
  <c r="V25" i="2"/>
  <c r="AV25" i="2" s="1"/>
  <c r="W25" i="2"/>
  <c r="AW25" i="2" s="1"/>
  <c r="X25" i="2"/>
  <c r="AX25" i="2" s="1"/>
  <c r="Y25" i="2"/>
  <c r="AY25" i="2" s="1"/>
  <c r="Z25" i="2"/>
  <c r="AZ25" i="2" s="1"/>
  <c r="AA25" i="2"/>
  <c r="BA25" i="2" s="1"/>
  <c r="CB25" i="2" s="1"/>
  <c r="W63" i="1" s="1"/>
  <c r="AB25" i="2"/>
  <c r="BB25" i="2" s="1"/>
  <c r="CC25" i="2" s="1"/>
  <c r="X63" i="1" s="1"/>
  <c r="AC25" i="2"/>
  <c r="BC25" i="2" s="1"/>
  <c r="CD25" i="2" s="1"/>
  <c r="Y63" i="1" s="1"/>
  <c r="G24" i="2"/>
  <c r="AG24" i="2" s="1"/>
  <c r="H24" i="2"/>
  <c r="AH24" i="2" s="1"/>
  <c r="I24" i="2"/>
  <c r="AI24" i="2" s="1"/>
  <c r="J24" i="2"/>
  <c r="AJ24" i="2" s="1"/>
  <c r="K24" i="2"/>
  <c r="AK24" i="2" s="1"/>
  <c r="L24" i="2"/>
  <c r="AL24" i="2" s="1"/>
  <c r="M24" i="2"/>
  <c r="AM24" i="2" s="1"/>
  <c r="N24" i="2"/>
  <c r="AN24" i="2" s="1"/>
  <c r="O24" i="2"/>
  <c r="AO24" i="2" s="1"/>
  <c r="P24" i="2"/>
  <c r="AP24" i="2" s="1"/>
  <c r="Q24" i="2"/>
  <c r="AQ24" i="2" s="1"/>
  <c r="R24" i="2"/>
  <c r="AR24" i="2" s="1"/>
  <c r="S24" i="2"/>
  <c r="AS24" i="2" s="1"/>
  <c r="T24" i="2"/>
  <c r="AT24" i="2" s="1"/>
  <c r="U24" i="2"/>
  <c r="AU24" i="2" s="1"/>
  <c r="V24" i="2"/>
  <c r="AV24" i="2" s="1"/>
  <c r="W24" i="2"/>
  <c r="AW24" i="2" s="1"/>
  <c r="X24" i="2"/>
  <c r="AX24" i="2" s="1"/>
  <c r="BY24" i="2" s="1"/>
  <c r="T62" i="1" s="1"/>
  <c r="Y24" i="2"/>
  <c r="AY24" i="2" s="1"/>
  <c r="Z24" i="2"/>
  <c r="AZ24" i="2" s="1"/>
  <c r="AA24" i="2"/>
  <c r="BA24" i="2" s="1"/>
  <c r="CB24" i="2" s="1"/>
  <c r="W62" i="1" s="1"/>
  <c r="AB24" i="2"/>
  <c r="BB24" i="2" s="1"/>
  <c r="CC24" i="2" s="1"/>
  <c r="X62" i="1" s="1"/>
  <c r="AC24" i="2"/>
  <c r="BC24" i="2" s="1"/>
  <c r="CD24" i="2" s="1"/>
  <c r="Y62" i="1" s="1"/>
  <c r="G23" i="2"/>
  <c r="AG23" i="2" s="1"/>
  <c r="H23" i="2"/>
  <c r="AH23" i="2" s="1"/>
  <c r="I23" i="2"/>
  <c r="AI23" i="2" s="1"/>
  <c r="J23" i="2"/>
  <c r="AJ23" i="2" s="1"/>
  <c r="K23" i="2"/>
  <c r="AK23" i="2" s="1"/>
  <c r="L23" i="2"/>
  <c r="AL23" i="2" s="1"/>
  <c r="M23" i="2"/>
  <c r="AM23" i="2" s="1"/>
  <c r="N23" i="2"/>
  <c r="AN23" i="2" s="1"/>
  <c r="O23" i="2"/>
  <c r="AO23" i="2" s="1"/>
  <c r="P23" i="2"/>
  <c r="AP23" i="2" s="1"/>
  <c r="Q23" i="2"/>
  <c r="AQ23" i="2" s="1"/>
  <c r="R23" i="2"/>
  <c r="AR23" i="2" s="1"/>
  <c r="BS23" i="2" s="1"/>
  <c r="N61" i="1" s="1"/>
  <c r="S23" i="2"/>
  <c r="AS23" i="2" s="1"/>
  <c r="T23" i="2"/>
  <c r="AT23" i="2" s="1"/>
  <c r="U23" i="2"/>
  <c r="AU23" i="2" s="1"/>
  <c r="V23" i="2"/>
  <c r="AV23" i="2" s="1"/>
  <c r="W23" i="2"/>
  <c r="AW23" i="2" s="1"/>
  <c r="X23" i="2"/>
  <c r="AX23" i="2" s="1"/>
  <c r="Y23" i="2"/>
  <c r="AY23" i="2" s="1"/>
  <c r="BZ23" i="2" s="1"/>
  <c r="U61" i="1" s="1"/>
  <c r="Z23" i="2"/>
  <c r="AZ23" i="2" s="1"/>
  <c r="AA23" i="2"/>
  <c r="BA23" i="2" s="1"/>
  <c r="AB23" i="2"/>
  <c r="BB23" i="2" s="1"/>
  <c r="CC23" i="2" s="1"/>
  <c r="X61" i="1" s="1"/>
  <c r="AC23" i="2"/>
  <c r="BC23" i="2" s="1"/>
  <c r="CD23" i="2" s="1"/>
  <c r="Y61" i="1" s="1"/>
  <c r="G22" i="2"/>
  <c r="AG22" i="2" s="1"/>
  <c r="H22" i="2"/>
  <c r="AH22" i="2" s="1"/>
  <c r="I22" i="2"/>
  <c r="AI22" i="2" s="1"/>
  <c r="J22" i="2"/>
  <c r="AJ22" i="2" s="1"/>
  <c r="K22" i="2"/>
  <c r="AK22" i="2" s="1"/>
  <c r="L22" i="2"/>
  <c r="AL22" i="2" s="1"/>
  <c r="M22" i="2"/>
  <c r="AM22" i="2" s="1"/>
  <c r="N22" i="2"/>
  <c r="AN22" i="2" s="1"/>
  <c r="O22" i="2"/>
  <c r="AO22" i="2" s="1"/>
  <c r="P22" i="2"/>
  <c r="AP22" i="2" s="1"/>
  <c r="Q22" i="2"/>
  <c r="AQ22" i="2" s="1"/>
  <c r="R22" i="2"/>
  <c r="AR22" i="2" s="1"/>
  <c r="BS22" i="2" s="1"/>
  <c r="N60" i="1" s="1"/>
  <c r="S22" i="2"/>
  <c r="AS22" i="2" s="1"/>
  <c r="BT22" i="2" s="1"/>
  <c r="O60" i="1" s="1"/>
  <c r="T22" i="2"/>
  <c r="AT22" i="2" s="1"/>
  <c r="U22" i="2"/>
  <c r="AU22" i="2" s="1"/>
  <c r="V22" i="2"/>
  <c r="AV22" i="2" s="1"/>
  <c r="W22" i="2"/>
  <c r="AW22" i="2" s="1"/>
  <c r="X22" i="2"/>
  <c r="AX22" i="2" s="1"/>
  <c r="Y22" i="2"/>
  <c r="AY22" i="2" s="1"/>
  <c r="BZ22" i="2" s="1"/>
  <c r="U60" i="1" s="1"/>
  <c r="Z22" i="2"/>
  <c r="AZ22" i="2" s="1"/>
  <c r="AA22" i="2"/>
  <c r="BA22" i="2" s="1"/>
  <c r="AB22" i="2"/>
  <c r="BB22" i="2" s="1"/>
  <c r="CC22" i="2" s="1"/>
  <c r="X60" i="1" s="1"/>
  <c r="AC22" i="2"/>
  <c r="BC22" i="2" s="1"/>
  <c r="CD22" i="2" s="1"/>
  <c r="Y60" i="1" s="1"/>
  <c r="G21" i="2"/>
  <c r="AG21" i="2" s="1"/>
  <c r="H21" i="2"/>
  <c r="AH21" i="2" s="1"/>
  <c r="I21" i="2"/>
  <c r="AI21" i="2" s="1"/>
  <c r="J21" i="2"/>
  <c r="AJ21" i="2" s="1"/>
  <c r="K21" i="2"/>
  <c r="AK21" i="2" s="1"/>
  <c r="L21" i="2"/>
  <c r="AL21" i="2" s="1"/>
  <c r="M21" i="2"/>
  <c r="AM21" i="2" s="1"/>
  <c r="N21" i="2"/>
  <c r="AN21" i="2" s="1"/>
  <c r="O21" i="2"/>
  <c r="AO21" i="2" s="1"/>
  <c r="P21" i="2"/>
  <c r="AP21" i="2" s="1"/>
  <c r="Q21" i="2"/>
  <c r="AQ21" i="2" s="1"/>
  <c r="R21" i="2"/>
  <c r="AR21" i="2" s="1"/>
  <c r="BS21" i="2" s="1"/>
  <c r="N59" i="1" s="1"/>
  <c r="S21" i="2"/>
  <c r="AS21" i="2" s="1"/>
  <c r="T21" i="2"/>
  <c r="AT21" i="2" s="1"/>
  <c r="U21" i="2"/>
  <c r="AU21" i="2" s="1"/>
  <c r="V21" i="2"/>
  <c r="AV21" i="2" s="1"/>
  <c r="W21" i="2"/>
  <c r="AW21" i="2" s="1"/>
  <c r="X21" i="2"/>
  <c r="AX21" i="2" s="1"/>
  <c r="Y21" i="2"/>
  <c r="AY21" i="2" s="1"/>
  <c r="Z21" i="2"/>
  <c r="AZ21" i="2" s="1"/>
  <c r="AA21" i="2"/>
  <c r="BA21" i="2" s="1"/>
  <c r="AB21" i="2"/>
  <c r="BB21" i="2" s="1"/>
  <c r="AC21" i="2"/>
  <c r="BC21" i="2" s="1"/>
  <c r="CD21" i="2" s="1"/>
  <c r="Y59" i="1" s="1"/>
  <c r="G20" i="2"/>
  <c r="AG20" i="2" s="1"/>
  <c r="H20" i="2"/>
  <c r="AH20" i="2" s="1"/>
  <c r="I20" i="2"/>
  <c r="AI20" i="2" s="1"/>
  <c r="J20" i="2"/>
  <c r="AJ20" i="2" s="1"/>
  <c r="K20" i="2"/>
  <c r="AK20" i="2" s="1"/>
  <c r="L20" i="2"/>
  <c r="AL20" i="2" s="1"/>
  <c r="M20" i="2"/>
  <c r="AM20" i="2" s="1"/>
  <c r="N20" i="2"/>
  <c r="AN20" i="2" s="1"/>
  <c r="O20" i="2"/>
  <c r="AO20" i="2" s="1"/>
  <c r="P20" i="2"/>
  <c r="AP20" i="2" s="1"/>
  <c r="Q20" i="2"/>
  <c r="AQ20" i="2" s="1"/>
  <c r="R20" i="2"/>
  <c r="AR20" i="2" s="1"/>
  <c r="BS20" i="2" s="1"/>
  <c r="N58" i="1" s="1"/>
  <c r="S20" i="2"/>
  <c r="AS20" i="2" s="1"/>
  <c r="T20" i="2"/>
  <c r="AT20" i="2" s="1"/>
  <c r="U20" i="2"/>
  <c r="AU20" i="2" s="1"/>
  <c r="V20" i="2"/>
  <c r="AV20" i="2" s="1"/>
  <c r="W20" i="2"/>
  <c r="AW20" i="2" s="1"/>
  <c r="X20" i="2"/>
  <c r="AX20" i="2" s="1"/>
  <c r="Y20" i="2"/>
  <c r="AY20" i="2" s="1"/>
  <c r="Z20" i="2"/>
  <c r="AZ20" i="2" s="1"/>
  <c r="AA20" i="2"/>
  <c r="BA20" i="2" s="1"/>
  <c r="AB20" i="2"/>
  <c r="BB20" i="2" s="1"/>
  <c r="CC20" i="2" s="1"/>
  <c r="X58" i="1" s="1"/>
  <c r="AC20" i="2"/>
  <c r="BC20" i="2" s="1"/>
  <c r="CD20" i="2" s="1"/>
  <c r="Y58" i="1" s="1"/>
  <c r="G19" i="2"/>
  <c r="AG19" i="2" s="1"/>
  <c r="H19" i="2"/>
  <c r="AH19" i="2" s="1"/>
  <c r="I19" i="2"/>
  <c r="AI19" i="2" s="1"/>
  <c r="J19" i="2"/>
  <c r="AJ19" i="2" s="1"/>
  <c r="K19" i="2"/>
  <c r="AK19" i="2" s="1"/>
  <c r="L19" i="2"/>
  <c r="AL19" i="2" s="1"/>
  <c r="M19" i="2"/>
  <c r="AM19" i="2" s="1"/>
  <c r="N19" i="2"/>
  <c r="AN19" i="2" s="1"/>
  <c r="O19" i="2"/>
  <c r="AO19" i="2" s="1"/>
  <c r="P19" i="2"/>
  <c r="AP19" i="2" s="1"/>
  <c r="Q19" i="2"/>
  <c r="AQ19" i="2" s="1"/>
  <c r="R19" i="2"/>
  <c r="AR19" i="2" s="1"/>
  <c r="BS19" i="2" s="1"/>
  <c r="N57" i="1" s="1"/>
  <c r="S19" i="2"/>
  <c r="AS19" i="2" s="1"/>
  <c r="T19" i="2"/>
  <c r="AT19" i="2" s="1"/>
  <c r="U19" i="2"/>
  <c r="AU19" i="2" s="1"/>
  <c r="V19" i="2"/>
  <c r="AV19" i="2" s="1"/>
  <c r="W19" i="2"/>
  <c r="AW19" i="2" s="1"/>
  <c r="X19" i="2"/>
  <c r="AX19" i="2" s="1"/>
  <c r="Y19" i="2"/>
  <c r="AY19" i="2" s="1"/>
  <c r="Z19" i="2"/>
  <c r="AZ19" i="2" s="1"/>
  <c r="AA19" i="2"/>
  <c r="BA19" i="2" s="1"/>
  <c r="CB19" i="2" s="1"/>
  <c r="W57" i="1" s="1"/>
  <c r="AB19" i="2"/>
  <c r="BB19" i="2" s="1"/>
  <c r="AC19" i="2"/>
  <c r="BC19" i="2" s="1"/>
  <c r="CD19" i="2" s="1"/>
  <c r="Y57" i="1" s="1"/>
  <c r="G18" i="2"/>
  <c r="AG18" i="2" s="1"/>
  <c r="H18" i="2"/>
  <c r="AH18" i="2" s="1"/>
  <c r="I18" i="2"/>
  <c r="AI18" i="2" s="1"/>
  <c r="J18" i="2"/>
  <c r="AJ18" i="2" s="1"/>
  <c r="K18" i="2"/>
  <c r="AK18" i="2" s="1"/>
  <c r="L18" i="2"/>
  <c r="AL18" i="2" s="1"/>
  <c r="M18" i="2"/>
  <c r="AM18" i="2" s="1"/>
  <c r="N18" i="2"/>
  <c r="AN18" i="2" s="1"/>
  <c r="O18" i="2"/>
  <c r="AO18" i="2" s="1"/>
  <c r="P18" i="2"/>
  <c r="AP18" i="2" s="1"/>
  <c r="Q18" i="2"/>
  <c r="AQ18" i="2" s="1"/>
  <c r="R18" i="2"/>
  <c r="AR18" i="2" s="1"/>
  <c r="BS18" i="2" s="1"/>
  <c r="N56" i="1" s="1"/>
  <c r="S18" i="2"/>
  <c r="AS18" i="2" s="1"/>
  <c r="BT18" i="2" s="1"/>
  <c r="O56" i="1" s="1"/>
  <c r="T18" i="2"/>
  <c r="AT18" i="2" s="1"/>
  <c r="U18" i="2"/>
  <c r="AU18" i="2" s="1"/>
  <c r="V18" i="2"/>
  <c r="AV18" i="2" s="1"/>
  <c r="W18" i="2"/>
  <c r="AW18" i="2" s="1"/>
  <c r="BX18" i="2" s="1"/>
  <c r="S56" i="1" s="1"/>
  <c r="X18" i="2"/>
  <c r="AX18" i="2" s="1"/>
  <c r="Y18" i="2"/>
  <c r="AY18" i="2" s="1"/>
  <c r="Z18" i="2"/>
  <c r="AZ18" i="2" s="1"/>
  <c r="AA18" i="2"/>
  <c r="BA18" i="2" s="1"/>
  <c r="CB18" i="2" s="1"/>
  <c r="W56" i="1" s="1"/>
  <c r="AB18" i="2"/>
  <c r="BB18" i="2" s="1"/>
  <c r="CC18" i="2" s="1"/>
  <c r="X56" i="1" s="1"/>
  <c r="AC18" i="2"/>
  <c r="BC18" i="2" s="1"/>
  <c r="CD18" i="2" s="1"/>
  <c r="Y56" i="1" s="1"/>
  <c r="G17" i="2"/>
  <c r="AG17" i="2" s="1"/>
  <c r="H17" i="2"/>
  <c r="AH17" i="2" s="1"/>
  <c r="I17" i="2"/>
  <c r="AI17" i="2" s="1"/>
  <c r="J17" i="2"/>
  <c r="AJ17" i="2" s="1"/>
  <c r="K17" i="2"/>
  <c r="AK17" i="2" s="1"/>
  <c r="L17" i="2"/>
  <c r="AL17" i="2" s="1"/>
  <c r="M17" i="2"/>
  <c r="AM17" i="2" s="1"/>
  <c r="N17" i="2"/>
  <c r="AN17" i="2" s="1"/>
  <c r="O17" i="2"/>
  <c r="AO17" i="2" s="1"/>
  <c r="P17" i="2"/>
  <c r="AP17" i="2" s="1"/>
  <c r="Q17" i="2"/>
  <c r="AQ17" i="2" s="1"/>
  <c r="R17" i="2"/>
  <c r="AR17" i="2" s="1"/>
  <c r="BS17" i="2" s="1"/>
  <c r="N55" i="1" s="1"/>
  <c r="S17" i="2"/>
  <c r="AS17" i="2" s="1"/>
  <c r="T17" i="2"/>
  <c r="AT17" i="2" s="1"/>
  <c r="U17" i="2"/>
  <c r="AU17" i="2" s="1"/>
  <c r="V17" i="2"/>
  <c r="AV17" i="2" s="1"/>
  <c r="W17" i="2"/>
  <c r="AW17" i="2" s="1"/>
  <c r="BX17" i="2" s="1"/>
  <c r="S55" i="1" s="1"/>
  <c r="X17" i="2"/>
  <c r="AX17" i="2" s="1"/>
  <c r="BY17" i="2" s="1"/>
  <c r="T55" i="1" s="1"/>
  <c r="Y17" i="2"/>
  <c r="AY17" i="2" s="1"/>
  <c r="Z17" i="2"/>
  <c r="AZ17" i="2" s="1"/>
  <c r="AA17" i="2"/>
  <c r="BA17" i="2" s="1"/>
  <c r="AB17" i="2"/>
  <c r="BB17" i="2" s="1"/>
  <c r="CC17" i="2" s="1"/>
  <c r="X55" i="1" s="1"/>
  <c r="AC17" i="2"/>
  <c r="BC17" i="2" s="1"/>
  <c r="CD17" i="2" s="1"/>
  <c r="Y55" i="1" s="1"/>
  <c r="G16" i="2"/>
  <c r="AG16" i="2" s="1"/>
  <c r="H16" i="2"/>
  <c r="AH16" i="2" s="1"/>
  <c r="I16" i="2"/>
  <c r="AI16" i="2" s="1"/>
  <c r="J16" i="2"/>
  <c r="AJ16" i="2" s="1"/>
  <c r="K16" i="2"/>
  <c r="AK16" i="2" s="1"/>
  <c r="L16" i="2"/>
  <c r="AL16" i="2" s="1"/>
  <c r="M16" i="2"/>
  <c r="AM16" i="2" s="1"/>
  <c r="N16" i="2"/>
  <c r="AN16" i="2" s="1"/>
  <c r="O16" i="2"/>
  <c r="AO16" i="2" s="1"/>
  <c r="P16" i="2"/>
  <c r="AP16" i="2" s="1"/>
  <c r="Q16" i="2"/>
  <c r="AQ16" i="2" s="1"/>
  <c r="R16" i="2"/>
  <c r="AR16" i="2" s="1"/>
  <c r="S16" i="2"/>
  <c r="AS16" i="2" s="1"/>
  <c r="T16" i="2"/>
  <c r="AT16" i="2" s="1"/>
  <c r="U16" i="2"/>
  <c r="AU16" i="2" s="1"/>
  <c r="V16" i="2"/>
  <c r="AV16" i="2" s="1"/>
  <c r="W16" i="2"/>
  <c r="AW16" i="2" s="1"/>
  <c r="BX16" i="2" s="1"/>
  <c r="S54" i="1" s="1"/>
  <c r="X16" i="2"/>
  <c r="AX16" i="2" s="1"/>
  <c r="BY16" i="2" s="1"/>
  <c r="T54" i="1" s="1"/>
  <c r="Y16" i="2"/>
  <c r="AY16" i="2" s="1"/>
  <c r="BZ16" i="2" s="1"/>
  <c r="U54" i="1" s="1"/>
  <c r="Z16" i="2"/>
  <c r="AZ16" i="2" s="1"/>
  <c r="AA16" i="2"/>
  <c r="BA16" i="2" s="1"/>
  <c r="AB16" i="2"/>
  <c r="BB16" i="2" s="1"/>
  <c r="AC16" i="2"/>
  <c r="BC16" i="2" s="1"/>
  <c r="CD16" i="2" s="1"/>
  <c r="Y54" i="1" s="1"/>
  <c r="G15" i="2"/>
  <c r="AG15" i="2" s="1"/>
  <c r="H15" i="2"/>
  <c r="AH15" i="2" s="1"/>
  <c r="I15" i="2"/>
  <c r="AI15" i="2" s="1"/>
  <c r="J15" i="2"/>
  <c r="AJ15" i="2" s="1"/>
  <c r="K15" i="2"/>
  <c r="AK15" i="2" s="1"/>
  <c r="L15" i="2"/>
  <c r="AL15" i="2" s="1"/>
  <c r="M15" i="2"/>
  <c r="AM15" i="2" s="1"/>
  <c r="N15" i="2"/>
  <c r="AN15" i="2" s="1"/>
  <c r="O15" i="2"/>
  <c r="AO15" i="2" s="1"/>
  <c r="P15" i="2"/>
  <c r="AP15" i="2" s="1"/>
  <c r="Q15" i="2"/>
  <c r="AQ15" i="2" s="1"/>
  <c r="R15" i="2"/>
  <c r="AR15" i="2" s="1"/>
  <c r="S15" i="2"/>
  <c r="AS15" i="2" s="1"/>
  <c r="T15" i="2"/>
  <c r="AT15" i="2" s="1"/>
  <c r="U15" i="2"/>
  <c r="AU15" i="2" s="1"/>
  <c r="V15" i="2"/>
  <c r="AV15" i="2" s="1"/>
  <c r="W15" i="2"/>
  <c r="AW15" i="2" s="1"/>
  <c r="BX15" i="2" s="1"/>
  <c r="S53" i="1" s="1"/>
  <c r="X15" i="2"/>
  <c r="AX15" i="2" s="1"/>
  <c r="BY15" i="2" s="1"/>
  <c r="T53" i="1" s="1"/>
  <c r="Y15" i="2"/>
  <c r="AY15" i="2" s="1"/>
  <c r="BZ15" i="2" s="1"/>
  <c r="U53" i="1" s="1"/>
  <c r="Z15" i="2"/>
  <c r="AZ15" i="2" s="1"/>
  <c r="CA15" i="2" s="1"/>
  <c r="V53" i="1" s="1"/>
  <c r="AA15" i="2"/>
  <c r="BA15" i="2" s="1"/>
  <c r="AB15" i="2"/>
  <c r="BB15" i="2" s="1"/>
  <c r="AC15" i="2"/>
  <c r="BC15" i="2" s="1"/>
  <c r="CD15" i="2" s="1"/>
  <c r="Y53" i="1" s="1"/>
  <c r="G14" i="2"/>
  <c r="AG14" i="2" s="1"/>
  <c r="H14" i="2"/>
  <c r="AH14" i="2" s="1"/>
  <c r="I14" i="2"/>
  <c r="AI14" i="2" s="1"/>
  <c r="J14" i="2"/>
  <c r="AJ14" i="2" s="1"/>
  <c r="K14" i="2"/>
  <c r="AK14" i="2" s="1"/>
  <c r="L14" i="2"/>
  <c r="AL14" i="2" s="1"/>
  <c r="M14" i="2"/>
  <c r="AM14" i="2" s="1"/>
  <c r="N14" i="2"/>
  <c r="AN14" i="2" s="1"/>
  <c r="O14" i="2"/>
  <c r="AO14" i="2" s="1"/>
  <c r="P14" i="2"/>
  <c r="AP14" i="2" s="1"/>
  <c r="Q14" i="2"/>
  <c r="AQ14" i="2" s="1"/>
  <c r="R14" i="2"/>
  <c r="AR14" i="2" s="1"/>
  <c r="S14" i="2"/>
  <c r="AS14" i="2" s="1"/>
  <c r="T14" i="2"/>
  <c r="AT14" i="2" s="1"/>
  <c r="U14" i="2"/>
  <c r="AU14" i="2" s="1"/>
  <c r="V14" i="2"/>
  <c r="AV14" i="2" s="1"/>
  <c r="W14" i="2"/>
  <c r="AW14" i="2" s="1"/>
  <c r="BX14" i="2" s="1"/>
  <c r="S52" i="1" s="1"/>
  <c r="X14" i="2"/>
  <c r="AX14" i="2" s="1"/>
  <c r="BY14" i="2" s="1"/>
  <c r="T52" i="1" s="1"/>
  <c r="Y14" i="2"/>
  <c r="AY14" i="2" s="1"/>
  <c r="BZ14" i="2" s="1"/>
  <c r="U52" i="1" s="1"/>
  <c r="Z14" i="2"/>
  <c r="AZ14" i="2" s="1"/>
  <c r="CA14" i="2" s="1"/>
  <c r="V52" i="1" s="1"/>
  <c r="AA14" i="2"/>
  <c r="BA14" i="2" s="1"/>
  <c r="CB14" i="2" s="1"/>
  <c r="W52" i="1" s="1"/>
  <c r="AB14" i="2"/>
  <c r="BB14" i="2" s="1"/>
  <c r="AC14" i="2"/>
  <c r="BC14" i="2" s="1"/>
  <c r="G13" i="2"/>
  <c r="AG13" i="2" s="1"/>
  <c r="H13" i="2"/>
  <c r="AH13" i="2" s="1"/>
  <c r="I13" i="2"/>
  <c r="AI13" i="2" s="1"/>
  <c r="J13" i="2"/>
  <c r="AJ13" i="2" s="1"/>
  <c r="K13" i="2"/>
  <c r="AK13" i="2" s="1"/>
  <c r="L13" i="2"/>
  <c r="AL13" i="2" s="1"/>
  <c r="M13" i="2"/>
  <c r="AM13" i="2" s="1"/>
  <c r="N13" i="2"/>
  <c r="AN13" i="2" s="1"/>
  <c r="O13" i="2"/>
  <c r="AO13" i="2" s="1"/>
  <c r="P13" i="2"/>
  <c r="AP13" i="2" s="1"/>
  <c r="Q13" i="2"/>
  <c r="AQ13" i="2" s="1"/>
  <c r="R13" i="2"/>
  <c r="AR13" i="2" s="1"/>
  <c r="BS13" i="2" s="1"/>
  <c r="N51" i="1" s="1"/>
  <c r="S13" i="2"/>
  <c r="AS13" i="2" s="1"/>
  <c r="T13" i="2"/>
  <c r="AT13" i="2" s="1"/>
  <c r="U13" i="2"/>
  <c r="AU13" i="2" s="1"/>
  <c r="V13" i="2"/>
  <c r="AV13" i="2" s="1"/>
  <c r="W13" i="2"/>
  <c r="AW13" i="2" s="1"/>
  <c r="BX13" i="2" s="1"/>
  <c r="S51" i="1" s="1"/>
  <c r="X13" i="2"/>
  <c r="AX13" i="2" s="1"/>
  <c r="BY13" i="2" s="1"/>
  <c r="T51" i="1" s="1"/>
  <c r="Y13" i="2"/>
  <c r="AY13" i="2" s="1"/>
  <c r="BZ13" i="2" s="1"/>
  <c r="U51" i="1" s="1"/>
  <c r="Z13" i="2"/>
  <c r="AZ13" i="2" s="1"/>
  <c r="CA13" i="2" s="1"/>
  <c r="V51" i="1" s="1"/>
  <c r="AA13" i="2"/>
  <c r="BA13" i="2" s="1"/>
  <c r="CB13" i="2" s="1"/>
  <c r="W51" i="1" s="1"/>
  <c r="AB13" i="2"/>
  <c r="BB13" i="2" s="1"/>
  <c r="CC13" i="2" s="1"/>
  <c r="X51" i="1" s="1"/>
  <c r="AC13" i="2"/>
  <c r="BC13" i="2" s="1"/>
  <c r="G12" i="2"/>
  <c r="AG12" i="2" s="1"/>
  <c r="H12" i="2"/>
  <c r="AH12" i="2" s="1"/>
  <c r="I12" i="2"/>
  <c r="AI12" i="2" s="1"/>
  <c r="J12" i="2"/>
  <c r="AJ12" i="2" s="1"/>
  <c r="K12" i="2"/>
  <c r="AK12" i="2" s="1"/>
  <c r="L12" i="2"/>
  <c r="AL12" i="2" s="1"/>
  <c r="M12" i="2"/>
  <c r="AM12" i="2" s="1"/>
  <c r="N12" i="2"/>
  <c r="AN12" i="2" s="1"/>
  <c r="O12" i="2"/>
  <c r="AO12" i="2" s="1"/>
  <c r="P12" i="2"/>
  <c r="AP12" i="2" s="1"/>
  <c r="Q12" i="2"/>
  <c r="AQ12" i="2" s="1"/>
  <c r="R12" i="2"/>
  <c r="AR12" i="2" s="1"/>
  <c r="BS12" i="2" s="1"/>
  <c r="N50" i="1" s="1"/>
  <c r="S12" i="2"/>
  <c r="AS12" i="2" s="1"/>
  <c r="T12" i="2"/>
  <c r="AT12" i="2" s="1"/>
  <c r="U12" i="2"/>
  <c r="AU12" i="2" s="1"/>
  <c r="V12" i="2"/>
  <c r="AV12" i="2" s="1"/>
  <c r="W12" i="2"/>
  <c r="AW12" i="2" s="1"/>
  <c r="BX12" i="2" s="1"/>
  <c r="S50" i="1" s="1"/>
  <c r="X12" i="2"/>
  <c r="AX12" i="2" s="1"/>
  <c r="BY12" i="2" s="1"/>
  <c r="T50" i="1" s="1"/>
  <c r="Y12" i="2"/>
  <c r="AY12" i="2" s="1"/>
  <c r="BZ12" i="2" s="1"/>
  <c r="U50" i="1" s="1"/>
  <c r="Z12" i="2"/>
  <c r="AZ12" i="2" s="1"/>
  <c r="CA12" i="2" s="1"/>
  <c r="V50" i="1" s="1"/>
  <c r="AA12" i="2"/>
  <c r="BA12" i="2" s="1"/>
  <c r="CB12" i="2" s="1"/>
  <c r="W50" i="1" s="1"/>
  <c r="AB12" i="2"/>
  <c r="BB12" i="2" s="1"/>
  <c r="CC12" i="2" s="1"/>
  <c r="X50" i="1" s="1"/>
  <c r="AC12" i="2"/>
  <c r="BC12" i="2" s="1"/>
  <c r="CD12" i="2" s="1"/>
  <c r="Y50" i="1" s="1"/>
  <c r="G11" i="2"/>
  <c r="AG11" i="2" s="1"/>
  <c r="H11" i="2"/>
  <c r="AH11" i="2" s="1"/>
  <c r="I11" i="2"/>
  <c r="AI11" i="2" s="1"/>
  <c r="J11" i="2"/>
  <c r="AJ11" i="2" s="1"/>
  <c r="K11" i="2"/>
  <c r="AK11" i="2" s="1"/>
  <c r="L11" i="2"/>
  <c r="AL11" i="2" s="1"/>
  <c r="M11" i="2"/>
  <c r="AM11" i="2" s="1"/>
  <c r="N11" i="2"/>
  <c r="AN11" i="2" s="1"/>
  <c r="O11" i="2"/>
  <c r="AO11" i="2" s="1"/>
  <c r="P11" i="2"/>
  <c r="AP11" i="2" s="1"/>
  <c r="Q11" i="2"/>
  <c r="AQ11" i="2" s="1"/>
  <c r="R11" i="2"/>
  <c r="AR11" i="2" s="1"/>
  <c r="S11" i="2"/>
  <c r="AS11" i="2" s="1"/>
  <c r="T11" i="2"/>
  <c r="AT11" i="2" s="1"/>
  <c r="U11" i="2"/>
  <c r="AU11" i="2" s="1"/>
  <c r="V11" i="2"/>
  <c r="AV11" i="2" s="1"/>
  <c r="W11" i="2"/>
  <c r="AW11" i="2" s="1"/>
  <c r="BX11" i="2" s="1"/>
  <c r="S49" i="1" s="1"/>
  <c r="X11" i="2"/>
  <c r="AX11" i="2" s="1"/>
  <c r="BY11" i="2" s="1"/>
  <c r="T49" i="1" s="1"/>
  <c r="Y11" i="2"/>
  <c r="AY11" i="2" s="1"/>
  <c r="BZ11" i="2" s="1"/>
  <c r="U49" i="1" s="1"/>
  <c r="Z11" i="2"/>
  <c r="AZ11" i="2" s="1"/>
  <c r="CA11" i="2" s="1"/>
  <c r="V49" i="1" s="1"/>
  <c r="AA11" i="2"/>
  <c r="BA11" i="2" s="1"/>
  <c r="CB11" i="2" s="1"/>
  <c r="W49" i="1" s="1"/>
  <c r="AB11" i="2"/>
  <c r="BB11" i="2" s="1"/>
  <c r="CC11" i="2" s="1"/>
  <c r="X49" i="1" s="1"/>
  <c r="AC11" i="2"/>
  <c r="BC11" i="2" s="1"/>
  <c r="CD11" i="2" s="1"/>
  <c r="Y49" i="1" s="1"/>
  <c r="G10" i="2"/>
  <c r="AG10" i="2" s="1"/>
  <c r="H10" i="2"/>
  <c r="AH10" i="2" s="1"/>
  <c r="I10" i="2"/>
  <c r="AI10" i="2" s="1"/>
  <c r="J10" i="2"/>
  <c r="AJ10" i="2" s="1"/>
  <c r="K10" i="2"/>
  <c r="AK10" i="2" s="1"/>
  <c r="L10" i="2"/>
  <c r="AL10" i="2" s="1"/>
  <c r="M10" i="2"/>
  <c r="AM10" i="2" s="1"/>
  <c r="N10" i="2"/>
  <c r="AN10" i="2" s="1"/>
  <c r="O10" i="2"/>
  <c r="AO10" i="2" s="1"/>
  <c r="P10" i="2"/>
  <c r="AP10" i="2" s="1"/>
  <c r="Q10" i="2"/>
  <c r="AQ10" i="2" s="1"/>
  <c r="R10" i="2"/>
  <c r="AR10" i="2" s="1"/>
  <c r="S10" i="2"/>
  <c r="AS10" i="2" s="1"/>
  <c r="BT10" i="2" s="1"/>
  <c r="O48" i="1" s="1"/>
  <c r="T10" i="2"/>
  <c r="AT10" i="2" s="1"/>
  <c r="U10" i="2"/>
  <c r="AU10" i="2" s="1"/>
  <c r="V10" i="2"/>
  <c r="AV10" i="2" s="1"/>
  <c r="W10" i="2"/>
  <c r="AW10" i="2" s="1"/>
  <c r="BX10" i="2" s="1"/>
  <c r="S48" i="1" s="1"/>
  <c r="X10" i="2"/>
  <c r="AX10" i="2" s="1"/>
  <c r="BY10" i="2" s="1"/>
  <c r="T48" i="1" s="1"/>
  <c r="Y10" i="2"/>
  <c r="AY10" i="2" s="1"/>
  <c r="BZ10" i="2" s="1"/>
  <c r="U48" i="1" s="1"/>
  <c r="Z10" i="2"/>
  <c r="AZ10" i="2" s="1"/>
  <c r="CA10" i="2" s="1"/>
  <c r="V48" i="1" s="1"/>
  <c r="AA10" i="2"/>
  <c r="BA10" i="2" s="1"/>
  <c r="CB10" i="2" s="1"/>
  <c r="W48" i="1" s="1"/>
  <c r="AB10" i="2"/>
  <c r="BB10" i="2" s="1"/>
  <c r="CC10" i="2" s="1"/>
  <c r="X48" i="1" s="1"/>
  <c r="AC10" i="2"/>
  <c r="BC10" i="2" s="1"/>
  <c r="CD10" i="2" s="1"/>
  <c r="Y48" i="1" s="1"/>
  <c r="G9" i="2"/>
  <c r="AG9" i="2" s="1"/>
  <c r="H9" i="2"/>
  <c r="AH9" i="2" s="1"/>
  <c r="I9" i="2"/>
  <c r="AI9" i="2" s="1"/>
  <c r="J9" i="2"/>
  <c r="AJ9" i="2" s="1"/>
  <c r="K9" i="2"/>
  <c r="AK9" i="2" s="1"/>
  <c r="L9" i="2"/>
  <c r="AL9" i="2" s="1"/>
  <c r="M9" i="2"/>
  <c r="AM9" i="2" s="1"/>
  <c r="N9" i="2"/>
  <c r="AN9" i="2" s="1"/>
  <c r="O9" i="2"/>
  <c r="AO9" i="2" s="1"/>
  <c r="P9" i="2"/>
  <c r="AP9" i="2" s="1"/>
  <c r="Q9" i="2"/>
  <c r="AQ9" i="2" s="1"/>
  <c r="R9" i="2"/>
  <c r="AR9" i="2" s="1"/>
  <c r="S9" i="2"/>
  <c r="AS9" i="2" s="1"/>
  <c r="T9" i="2"/>
  <c r="AT9" i="2" s="1"/>
  <c r="U9" i="2"/>
  <c r="AU9" i="2" s="1"/>
  <c r="V9" i="2"/>
  <c r="AV9" i="2" s="1"/>
  <c r="W9" i="2"/>
  <c r="AW9" i="2" s="1"/>
  <c r="BX9" i="2" s="1"/>
  <c r="S47" i="1" s="1"/>
  <c r="X9" i="2"/>
  <c r="AX9" i="2" s="1"/>
  <c r="BY9" i="2" s="1"/>
  <c r="T47" i="1" s="1"/>
  <c r="Y9" i="2"/>
  <c r="AY9" i="2" s="1"/>
  <c r="BZ9" i="2" s="1"/>
  <c r="U47" i="1" s="1"/>
  <c r="Z9" i="2"/>
  <c r="AZ9" i="2" s="1"/>
  <c r="CA9" i="2" s="1"/>
  <c r="V47" i="1" s="1"/>
  <c r="AA9" i="2"/>
  <c r="BA9" i="2" s="1"/>
  <c r="CB9" i="2" s="1"/>
  <c r="W47" i="1" s="1"/>
  <c r="AB9" i="2"/>
  <c r="BB9" i="2" s="1"/>
  <c r="CC9" i="2" s="1"/>
  <c r="X47" i="1" s="1"/>
  <c r="AC9" i="2"/>
  <c r="BC9" i="2" s="1"/>
  <c r="CD9" i="2" s="1"/>
  <c r="Y47" i="1" s="1"/>
  <c r="G8" i="2"/>
  <c r="AG8" i="2" s="1"/>
  <c r="H8" i="2"/>
  <c r="AH8" i="2" s="1"/>
  <c r="I8" i="2"/>
  <c r="AI8" i="2" s="1"/>
  <c r="J8" i="2"/>
  <c r="AJ8" i="2" s="1"/>
  <c r="K8" i="2"/>
  <c r="AK8" i="2" s="1"/>
  <c r="L8" i="2"/>
  <c r="AL8" i="2" s="1"/>
  <c r="M8" i="2"/>
  <c r="AM8" i="2" s="1"/>
  <c r="N8" i="2"/>
  <c r="AN8" i="2" s="1"/>
  <c r="O8" i="2"/>
  <c r="AO8" i="2" s="1"/>
  <c r="P8" i="2"/>
  <c r="AP8" i="2" s="1"/>
  <c r="Q8" i="2"/>
  <c r="AQ8" i="2" s="1"/>
  <c r="R8" i="2"/>
  <c r="AR8" i="2" s="1"/>
  <c r="S8" i="2"/>
  <c r="AS8" i="2" s="1"/>
  <c r="T8" i="2"/>
  <c r="AT8" i="2" s="1"/>
  <c r="U8" i="2"/>
  <c r="AU8" i="2" s="1"/>
  <c r="V8" i="2"/>
  <c r="AV8" i="2" s="1"/>
  <c r="W8" i="2"/>
  <c r="AW8" i="2" s="1"/>
  <c r="BX8" i="2" s="1"/>
  <c r="S46" i="1" s="1"/>
  <c r="X8" i="2"/>
  <c r="AX8" i="2" s="1"/>
  <c r="Y8" i="2"/>
  <c r="AY8" i="2" s="1"/>
  <c r="BZ8" i="2" s="1"/>
  <c r="U46" i="1" s="1"/>
  <c r="Z8" i="2"/>
  <c r="AZ8" i="2" s="1"/>
  <c r="CA8" i="2" s="1"/>
  <c r="V46" i="1" s="1"/>
  <c r="AA8" i="2"/>
  <c r="BA8" i="2" s="1"/>
  <c r="CB8" i="2" s="1"/>
  <c r="W46" i="1" s="1"/>
  <c r="AB8" i="2"/>
  <c r="BB8" i="2" s="1"/>
  <c r="CC8" i="2" s="1"/>
  <c r="X46" i="1" s="1"/>
  <c r="AC8" i="2"/>
  <c r="BC8" i="2" s="1"/>
  <c r="CD8" i="2" s="1"/>
  <c r="Y46" i="1" s="1"/>
  <c r="G7" i="2"/>
  <c r="AG7" i="2" s="1"/>
  <c r="H7" i="2"/>
  <c r="AH7" i="2" s="1"/>
  <c r="I7" i="2"/>
  <c r="AI7" i="2" s="1"/>
  <c r="J7" i="2"/>
  <c r="AJ7" i="2" s="1"/>
  <c r="K7" i="2"/>
  <c r="AK7" i="2" s="1"/>
  <c r="L7" i="2"/>
  <c r="AL7" i="2" s="1"/>
  <c r="M7" i="2"/>
  <c r="AM7" i="2" s="1"/>
  <c r="N7" i="2"/>
  <c r="AN7" i="2" s="1"/>
  <c r="O7" i="2"/>
  <c r="AO7" i="2" s="1"/>
  <c r="P7" i="2"/>
  <c r="AP7" i="2" s="1"/>
  <c r="Q7" i="2"/>
  <c r="AQ7" i="2" s="1"/>
  <c r="R7" i="2"/>
  <c r="AR7" i="2" s="1"/>
  <c r="S7" i="2"/>
  <c r="AS7" i="2" s="1"/>
  <c r="T7" i="2"/>
  <c r="AT7" i="2" s="1"/>
  <c r="U7" i="2"/>
  <c r="AU7" i="2" s="1"/>
  <c r="V7" i="2"/>
  <c r="AV7" i="2" s="1"/>
  <c r="W7" i="2"/>
  <c r="AW7" i="2" s="1"/>
  <c r="BX7" i="2" s="1"/>
  <c r="S45" i="1" s="1"/>
  <c r="X7" i="2"/>
  <c r="AX7" i="2" s="1"/>
  <c r="BY7" i="2" s="1"/>
  <c r="T45" i="1" s="1"/>
  <c r="Y7" i="2"/>
  <c r="AY7" i="2" s="1"/>
  <c r="Z7" i="2"/>
  <c r="AZ7" i="2" s="1"/>
  <c r="CA7" i="2" s="1"/>
  <c r="V45" i="1" s="1"/>
  <c r="AA7" i="2"/>
  <c r="BA7" i="2" s="1"/>
  <c r="CB7" i="2" s="1"/>
  <c r="W45" i="1" s="1"/>
  <c r="AB7" i="2"/>
  <c r="BB7" i="2" s="1"/>
  <c r="CC7" i="2" s="1"/>
  <c r="X45" i="1" s="1"/>
  <c r="AC7" i="2"/>
  <c r="BC7" i="2" s="1"/>
  <c r="CD7" i="2" s="1"/>
  <c r="Y45" i="1" s="1"/>
  <c r="G6" i="2"/>
  <c r="AG6" i="2" s="1"/>
  <c r="H6" i="2"/>
  <c r="AH6" i="2" s="1"/>
  <c r="I6" i="2"/>
  <c r="AI6" i="2" s="1"/>
  <c r="J6" i="2"/>
  <c r="AJ6" i="2" s="1"/>
  <c r="K6" i="2"/>
  <c r="AK6" i="2" s="1"/>
  <c r="L6" i="2"/>
  <c r="AL6" i="2" s="1"/>
  <c r="M6" i="2"/>
  <c r="AM6" i="2" s="1"/>
  <c r="N6" i="2"/>
  <c r="AN6" i="2" s="1"/>
  <c r="O6" i="2"/>
  <c r="AO6" i="2" s="1"/>
  <c r="P6" i="2"/>
  <c r="AP6" i="2" s="1"/>
  <c r="Q6" i="2"/>
  <c r="AQ6" i="2" s="1"/>
  <c r="R6" i="2"/>
  <c r="AR6" i="2" s="1"/>
  <c r="S6" i="2"/>
  <c r="AS6" i="2" s="1"/>
  <c r="T6" i="2"/>
  <c r="AT6" i="2" s="1"/>
  <c r="U6" i="2"/>
  <c r="AU6" i="2" s="1"/>
  <c r="V6" i="2"/>
  <c r="AV6" i="2" s="1"/>
  <c r="W6" i="2"/>
  <c r="AW6" i="2" s="1"/>
  <c r="X6" i="2"/>
  <c r="AX6" i="2" s="1"/>
  <c r="BY6" i="2" s="1"/>
  <c r="T44" i="1" s="1"/>
  <c r="Y6" i="2"/>
  <c r="AY6" i="2" s="1"/>
  <c r="BZ6" i="2" s="1"/>
  <c r="U44" i="1" s="1"/>
  <c r="Z6" i="2"/>
  <c r="AZ6" i="2" s="1"/>
  <c r="AA6" i="2"/>
  <c r="BA6" i="2" s="1"/>
  <c r="CB6" i="2" s="1"/>
  <c r="W44" i="1" s="1"/>
  <c r="AB6" i="2"/>
  <c r="BB6" i="2" s="1"/>
  <c r="CC6" i="2" s="1"/>
  <c r="X44" i="1" s="1"/>
  <c r="AC6" i="2"/>
  <c r="BC6" i="2" s="1"/>
  <c r="CD6" i="2" s="1"/>
  <c r="Y44" i="1" s="1"/>
  <c r="G5" i="2"/>
  <c r="AG5" i="2" s="1"/>
  <c r="H5" i="2"/>
  <c r="AH5" i="2" s="1"/>
  <c r="I5" i="2"/>
  <c r="AI5" i="2" s="1"/>
  <c r="J5" i="2"/>
  <c r="AJ5" i="2" s="1"/>
  <c r="K5" i="2"/>
  <c r="AK5" i="2" s="1"/>
  <c r="L5" i="2"/>
  <c r="AL5" i="2" s="1"/>
  <c r="M5" i="2"/>
  <c r="AM5" i="2" s="1"/>
  <c r="N5" i="2"/>
  <c r="AN5" i="2" s="1"/>
  <c r="O5" i="2"/>
  <c r="AO5" i="2" s="1"/>
  <c r="P5" i="2"/>
  <c r="AP5" i="2" s="1"/>
  <c r="Q5" i="2"/>
  <c r="AQ5" i="2" s="1"/>
  <c r="R5" i="2"/>
  <c r="AR5" i="2" s="1"/>
  <c r="S5" i="2"/>
  <c r="AS5" i="2" s="1"/>
  <c r="T5" i="2"/>
  <c r="AT5" i="2" s="1"/>
  <c r="U5" i="2"/>
  <c r="AU5" i="2" s="1"/>
  <c r="V5" i="2"/>
  <c r="AV5" i="2" s="1"/>
  <c r="W5" i="2"/>
  <c r="AW5" i="2" s="1"/>
  <c r="BX5" i="2" s="1"/>
  <c r="S43" i="1" s="1"/>
  <c r="X5" i="2"/>
  <c r="AX5" i="2" s="1"/>
  <c r="BY5" i="2" s="1"/>
  <c r="T43" i="1" s="1"/>
  <c r="Y5" i="2"/>
  <c r="AY5" i="2" s="1"/>
  <c r="BZ5" i="2" s="1"/>
  <c r="U43" i="1" s="1"/>
  <c r="Z5" i="2"/>
  <c r="AZ5" i="2" s="1"/>
  <c r="CA5" i="2" s="1"/>
  <c r="V43" i="1" s="1"/>
  <c r="AA5" i="2"/>
  <c r="BA5" i="2" s="1"/>
  <c r="CB5" i="2" s="1"/>
  <c r="W43" i="1" s="1"/>
  <c r="AB5" i="2"/>
  <c r="BB5" i="2" s="1"/>
  <c r="CC5" i="2" s="1"/>
  <c r="X43" i="1" s="1"/>
  <c r="AC5" i="2"/>
  <c r="BC5" i="2" s="1"/>
  <c r="CD5" i="2" s="1"/>
  <c r="Y43" i="1" s="1"/>
  <c r="F6" i="2"/>
  <c r="AF6" i="2" s="1"/>
  <c r="F7" i="2"/>
  <c r="AF7" i="2" s="1"/>
  <c r="F8" i="2"/>
  <c r="AF8" i="2" s="1"/>
  <c r="F9" i="2"/>
  <c r="AF9" i="2" s="1"/>
  <c r="F10" i="2"/>
  <c r="AF10" i="2" s="1"/>
  <c r="F11" i="2"/>
  <c r="AF11" i="2" s="1"/>
  <c r="F12" i="2"/>
  <c r="AF12" i="2" s="1"/>
  <c r="F13" i="2"/>
  <c r="AF13" i="2" s="1"/>
  <c r="F14" i="2"/>
  <c r="AF14" i="2" s="1"/>
  <c r="F15" i="2"/>
  <c r="AF15" i="2" s="1"/>
  <c r="F16" i="2"/>
  <c r="AF16" i="2" s="1"/>
  <c r="F17" i="2"/>
  <c r="AF17" i="2" s="1"/>
  <c r="F18" i="2"/>
  <c r="AF18" i="2" s="1"/>
  <c r="F19" i="2"/>
  <c r="AF19" i="2" s="1"/>
  <c r="F20" i="2"/>
  <c r="AF20" i="2" s="1"/>
  <c r="F21" i="2"/>
  <c r="AF21" i="2" s="1"/>
  <c r="F22" i="2"/>
  <c r="AF22" i="2" s="1"/>
  <c r="F23" i="2"/>
  <c r="AF23" i="2" s="1"/>
  <c r="F24" i="2"/>
  <c r="AF24" i="2" s="1"/>
  <c r="F25" i="2"/>
  <c r="AF25" i="2" s="1"/>
  <c r="F26" i="2"/>
  <c r="AF26" i="2" s="1"/>
  <c r="F27" i="2"/>
  <c r="AF27" i="2" s="1"/>
  <c r="F28" i="2"/>
  <c r="AF28" i="2" s="1"/>
  <c r="F29" i="2"/>
  <c r="AF29" i="2" s="1"/>
  <c r="F30" i="2"/>
  <c r="AF30" i="2" s="1"/>
  <c r="F31" i="2"/>
  <c r="AF31" i="2" s="1"/>
  <c r="F32" i="2"/>
  <c r="AF32" i="2" s="1"/>
  <c r="F33" i="2"/>
  <c r="AF33" i="2" s="1"/>
  <c r="F34" i="2"/>
  <c r="AF34" i="2" s="1"/>
  <c r="F35" i="2"/>
  <c r="AF35" i="2" s="1"/>
  <c r="F36" i="2"/>
  <c r="AF36" i="2" s="1"/>
  <c r="F37" i="2"/>
  <c r="AF37" i="2" s="1"/>
  <c r="CC37" i="2" l="1"/>
  <c r="X75" i="1" s="1"/>
  <c r="CA37" i="2"/>
  <c r="V75" i="1" s="1"/>
  <c r="CA36" i="2"/>
  <c r="V74" i="1" s="1"/>
  <c r="BZ37" i="2"/>
  <c r="U75" i="1" s="1"/>
  <c r="CA32" i="2"/>
  <c r="V70" i="1" s="1"/>
  <c r="BX35" i="2"/>
  <c r="S73" i="1" s="1"/>
  <c r="BX34" i="2"/>
  <c r="S72" i="1" s="1"/>
  <c r="CC28" i="2"/>
  <c r="X66" i="1" s="1"/>
  <c r="BX33" i="2"/>
  <c r="S71" i="1" s="1"/>
  <c r="BT34" i="2"/>
  <c r="O72" i="1" s="1"/>
  <c r="BX26" i="2"/>
  <c r="S64" i="1" s="1"/>
  <c r="CA20" i="2"/>
  <c r="V58" i="1" s="1"/>
  <c r="CC16" i="2"/>
  <c r="X54" i="1" s="1"/>
  <c r="CD14" i="2"/>
  <c r="Y52" i="1" s="1"/>
  <c r="BX32" i="2"/>
  <c r="S70" i="1" s="1"/>
  <c r="CD13" i="2"/>
  <c r="Y51" i="1" s="1"/>
  <c r="CC14" i="2"/>
  <c r="X52" i="1" s="1"/>
  <c r="BZ17" i="2"/>
  <c r="U55" i="1" s="1"/>
  <c r="BX19" i="2"/>
  <c r="S57" i="1" s="1"/>
  <c r="CD37" i="2"/>
  <c r="Y75" i="1" s="1"/>
  <c r="BS37" i="2"/>
  <c r="N75" i="1" s="1"/>
  <c r="CB15" i="2"/>
  <c r="W53" i="1" s="1"/>
  <c r="CA16" i="2"/>
  <c r="V54" i="1" s="1"/>
  <c r="BY18" i="2"/>
  <c r="T56" i="1" s="1"/>
  <c r="BS24" i="2"/>
  <c r="N62" i="1" s="1"/>
  <c r="BY35" i="2"/>
  <c r="T73" i="1" s="1"/>
  <c r="BZ33" i="2"/>
  <c r="U71" i="1" s="1"/>
  <c r="BY34" i="2"/>
  <c r="T72" i="1" s="1"/>
  <c r="BZ29" i="2"/>
  <c r="U67" i="1" s="1"/>
  <c r="BY30" i="2"/>
  <c r="T68" i="1" s="1"/>
  <c r="CA6" i="2"/>
  <c r="V44" i="1" s="1"/>
  <c r="BZ7" i="2"/>
  <c r="U45" i="1" s="1"/>
  <c r="BY8" i="2"/>
  <c r="T46" i="1" s="1"/>
  <c r="CB29" i="2"/>
  <c r="W67" i="1" s="1"/>
  <c r="CA30" i="2"/>
  <c r="V68" i="1" s="1"/>
  <c r="BZ31" i="2"/>
  <c r="U69" i="1" s="1"/>
  <c r="BY32" i="2"/>
  <c r="T70" i="1" s="1"/>
  <c r="CA25" i="2"/>
  <c r="V63" i="1" s="1"/>
  <c r="BZ26" i="2"/>
  <c r="U64" i="1" s="1"/>
  <c r="BY27" i="2"/>
  <c r="T65" i="1" s="1"/>
  <c r="CB23" i="2"/>
  <c r="W61" i="1" s="1"/>
  <c r="CA24" i="2"/>
  <c r="V62" i="1" s="1"/>
  <c r="BZ25" i="2"/>
  <c r="U63" i="1" s="1"/>
  <c r="BY26" i="2"/>
  <c r="T64" i="1" s="1"/>
  <c r="CC21" i="2"/>
  <c r="X59" i="1" s="1"/>
  <c r="CB22" i="2"/>
  <c r="W60" i="1" s="1"/>
  <c r="BZ24" i="2"/>
  <c r="U62" i="1" s="1"/>
  <c r="BY25" i="2"/>
  <c r="T63" i="1" s="1"/>
  <c r="BS16" i="2"/>
  <c r="N54" i="1" s="1"/>
  <c r="BT14" i="2"/>
  <c r="O52" i="1" s="1"/>
  <c r="BS15" i="2"/>
  <c r="N53" i="1" s="1"/>
  <c r="BS34" i="2"/>
  <c r="N72" i="1" s="1"/>
  <c r="BS8" i="2"/>
  <c r="N46" i="1" s="1"/>
  <c r="BS10" i="2"/>
  <c r="N48" i="1" s="1"/>
  <c r="BS33" i="2"/>
  <c r="N71" i="1" s="1"/>
  <c r="BS32" i="2"/>
  <c r="N70" i="1" s="1"/>
  <c r="BS9" i="2"/>
  <c r="N47" i="1" s="1"/>
  <c r="BS7" i="2"/>
  <c r="N45" i="1" s="1"/>
  <c r="BY22" i="2"/>
  <c r="T60" i="1" s="1"/>
  <c r="BS28" i="2"/>
  <c r="N66" i="1" s="1"/>
  <c r="BZ20" i="2"/>
  <c r="U58" i="1" s="1"/>
  <c r="BZ19" i="2"/>
  <c r="U57" i="1" s="1"/>
  <c r="BT6" i="2"/>
  <c r="O44" i="1" s="1"/>
  <c r="BT30" i="2"/>
  <c r="O68" i="1" s="1"/>
  <c r="BZ21" i="2"/>
  <c r="U59" i="1" s="1"/>
  <c r="BX23" i="2"/>
  <c r="S61" i="1" s="1"/>
  <c r="BY21" i="2"/>
  <c r="T59" i="1" s="1"/>
  <c r="BT26" i="2"/>
  <c r="O64" i="1" s="1"/>
  <c r="BZ18" i="2"/>
  <c r="U56" i="1" s="1"/>
  <c r="BM6" i="2"/>
  <c r="H44" i="1" s="1"/>
  <c r="BI10" i="2"/>
  <c r="D48" i="1" s="1"/>
  <c r="BP27" i="2"/>
  <c r="K65" i="1" s="1"/>
  <c r="BK7" i="2"/>
  <c r="F45" i="1" s="1"/>
  <c r="BU21" i="2"/>
  <c r="P59" i="1" s="1"/>
  <c r="BQ25" i="2"/>
  <c r="L63" i="1" s="1"/>
  <c r="BK31" i="2"/>
  <c r="F69" i="1" s="1"/>
  <c r="BL5" i="2"/>
  <c r="G43" i="1" s="1"/>
  <c r="BJ7" i="2"/>
  <c r="E45" i="1" s="1"/>
  <c r="BM28" i="2"/>
  <c r="H66" i="1" s="1"/>
  <c r="BG34" i="2"/>
  <c r="B72" i="1" s="1"/>
  <c r="BJ6" i="2"/>
  <c r="E44" i="1" s="1"/>
  <c r="BW17" i="2"/>
  <c r="R55" i="1" s="1"/>
  <c r="BR22" i="2"/>
  <c r="M60" i="1" s="1"/>
  <c r="BM27" i="2"/>
  <c r="H65" i="1" s="1"/>
  <c r="BJ5" i="2"/>
  <c r="E43" i="1" s="1"/>
  <c r="BH7" i="2"/>
  <c r="C45" i="1" s="1"/>
  <c r="BW16" i="2"/>
  <c r="R54" i="1" s="1"/>
  <c r="BQ22" i="2"/>
  <c r="L60" i="1" s="1"/>
  <c r="BO24" i="2"/>
  <c r="J62" i="1" s="1"/>
  <c r="BI30" i="2"/>
  <c r="D68" i="1" s="1"/>
  <c r="BI5" i="2"/>
  <c r="D43" i="1" s="1"/>
  <c r="BU17" i="2"/>
  <c r="P55" i="1" s="1"/>
  <c r="BQ21" i="2"/>
  <c r="L59" i="1" s="1"/>
  <c r="BM25" i="2"/>
  <c r="H63" i="1" s="1"/>
  <c r="BI29" i="2"/>
  <c r="D67" i="1" s="1"/>
  <c r="BG7" i="2"/>
  <c r="B45" i="1" s="1"/>
  <c r="BO22" i="2"/>
  <c r="J60" i="1" s="1"/>
  <c r="BJ27" i="2"/>
  <c r="E65" i="1" s="1"/>
  <c r="BG6" i="2"/>
  <c r="B44" i="1" s="1"/>
  <c r="BP20" i="2"/>
  <c r="K58" i="1" s="1"/>
  <c r="BL24" i="2"/>
  <c r="G62" i="1" s="1"/>
  <c r="BW37" i="2"/>
  <c r="R75" i="1" s="1"/>
  <c r="BN21" i="2"/>
  <c r="I59" i="1" s="1"/>
  <c r="BI26" i="2"/>
  <c r="D64" i="1" s="1"/>
  <c r="BW36" i="2"/>
  <c r="R74" i="1" s="1"/>
  <c r="BG28" i="2"/>
  <c r="B66" i="1" s="1"/>
  <c r="BW11" i="2"/>
  <c r="R49" i="1" s="1"/>
  <c r="BP18" i="2"/>
  <c r="K56" i="1" s="1"/>
  <c r="BL22" i="2"/>
  <c r="G60" i="1" s="1"/>
  <c r="BJ24" i="2"/>
  <c r="E62" i="1" s="1"/>
  <c r="BU37" i="2"/>
  <c r="P75" i="1" s="1"/>
  <c r="BQ16" i="2"/>
  <c r="L54" i="1" s="1"/>
  <c r="BP17" i="2"/>
  <c r="K55" i="1" s="1"/>
  <c r="BL21" i="2"/>
  <c r="G59" i="1" s="1"/>
  <c r="BG26" i="2"/>
  <c r="B64" i="1" s="1"/>
  <c r="BW9" i="2"/>
  <c r="R47" i="1" s="1"/>
  <c r="BQ15" i="2"/>
  <c r="L53" i="1" s="1"/>
  <c r="BP16" i="2"/>
  <c r="K54" i="1" s="1"/>
  <c r="BM19" i="2"/>
  <c r="H57" i="1" s="1"/>
  <c r="BK21" i="2"/>
  <c r="F59" i="1" s="1"/>
  <c r="BI23" i="2"/>
  <c r="D61" i="1" s="1"/>
  <c r="BH24" i="2"/>
  <c r="C62" i="1" s="1"/>
  <c r="BW33" i="2"/>
  <c r="R71" i="1" s="1"/>
  <c r="BG25" i="2"/>
  <c r="B63" i="1" s="1"/>
  <c r="BW8" i="2"/>
  <c r="R46" i="1" s="1"/>
  <c r="BQ14" i="2"/>
  <c r="L52" i="1" s="1"/>
  <c r="BP15" i="2"/>
  <c r="K53" i="1" s="1"/>
  <c r="BO16" i="2"/>
  <c r="J54" i="1" s="1"/>
  <c r="BN17" i="2"/>
  <c r="I55" i="1" s="1"/>
  <c r="BM18" i="2"/>
  <c r="H56" i="1" s="1"/>
  <c r="BL19" i="2"/>
  <c r="G57" i="1" s="1"/>
  <c r="BK20" i="2"/>
  <c r="F58" i="1" s="1"/>
  <c r="BJ21" i="2"/>
  <c r="E59" i="1" s="1"/>
  <c r="BI22" i="2"/>
  <c r="D60" i="1" s="1"/>
  <c r="BH23" i="2"/>
  <c r="C61" i="1" s="1"/>
  <c r="BL14" i="2"/>
  <c r="G52" i="1" s="1"/>
  <c r="BK15" i="2"/>
  <c r="F53" i="1" s="1"/>
  <c r="BJ16" i="2"/>
  <c r="E54" i="1" s="1"/>
  <c r="BG13" i="2"/>
  <c r="B51" i="1" s="1"/>
  <c r="BH11" i="2"/>
  <c r="C49" i="1" s="1"/>
  <c r="BW20" i="2"/>
  <c r="R58" i="1" s="1"/>
  <c r="BQ26" i="2"/>
  <c r="L64" i="1" s="1"/>
  <c r="BM30" i="2"/>
  <c r="H68" i="1" s="1"/>
  <c r="BK32" i="2"/>
  <c r="F70" i="1" s="1"/>
  <c r="BG12" i="2"/>
  <c r="B50" i="1" s="1"/>
  <c r="BI9" i="2"/>
  <c r="D47" i="1" s="1"/>
  <c r="BP26" i="2"/>
  <c r="K64" i="1" s="1"/>
  <c r="BL30" i="2"/>
  <c r="G68" i="1" s="1"/>
  <c r="BJ32" i="2"/>
  <c r="E70" i="1" s="1"/>
  <c r="BG11" i="2"/>
  <c r="B49" i="1" s="1"/>
  <c r="BH9" i="2"/>
  <c r="C47" i="1" s="1"/>
  <c r="BU20" i="2"/>
  <c r="P58" i="1" s="1"/>
  <c r="BN27" i="2"/>
  <c r="I65" i="1" s="1"/>
  <c r="BK30" i="2"/>
  <c r="F68" i="1" s="1"/>
  <c r="BJ31" i="2"/>
  <c r="E69" i="1" s="1"/>
  <c r="BI32" i="2"/>
  <c r="D70" i="1" s="1"/>
  <c r="BK5" i="2"/>
  <c r="F43" i="1" s="1"/>
  <c r="BV18" i="2"/>
  <c r="Q56" i="1" s="1"/>
  <c r="BP24" i="2"/>
  <c r="K62" i="1" s="1"/>
  <c r="BL28" i="2"/>
  <c r="G66" i="1" s="1"/>
  <c r="BI31" i="2"/>
  <c r="D69" i="1" s="1"/>
  <c r="BH32" i="2"/>
  <c r="C70" i="1" s="1"/>
  <c r="BG9" i="2"/>
  <c r="B47" i="1" s="1"/>
  <c r="BP23" i="2"/>
  <c r="K61" i="1" s="1"/>
  <c r="BN25" i="2"/>
  <c r="I63" i="1" s="1"/>
  <c r="BJ29" i="2"/>
  <c r="E67" i="1" s="1"/>
  <c r="BH31" i="2"/>
  <c r="C69" i="1" s="1"/>
  <c r="BG32" i="2"/>
  <c r="B70" i="1" s="1"/>
  <c r="BW15" i="2"/>
  <c r="R53" i="1" s="1"/>
  <c r="BL26" i="2"/>
  <c r="G64" i="1" s="1"/>
  <c r="BH30" i="2"/>
  <c r="C68" i="1" s="1"/>
  <c r="BG31" i="2"/>
  <c r="B69" i="1" s="1"/>
  <c r="BW14" i="2"/>
  <c r="R52" i="1" s="1"/>
  <c r="BQ20" i="2"/>
  <c r="L58" i="1" s="1"/>
  <c r="BL25" i="2"/>
  <c r="G63" i="1" s="1"/>
  <c r="BI28" i="2"/>
  <c r="D66" i="1" s="1"/>
  <c r="BW13" i="2"/>
  <c r="R51" i="1" s="1"/>
  <c r="BQ19" i="2"/>
  <c r="L57" i="1" s="1"/>
  <c r="BJ26" i="2"/>
  <c r="E64" i="1" s="1"/>
  <c r="BL23" i="2"/>
  <c r="G61" i="1" s="1"/>
  <c r="BP31" i="2"/>
  <c r="K69" i="1" s="1"/>
  <c r="BL7" i="2"/>
  <c r="G45" i="1" s="1"/>
  <c r="BN29" i="2"/>
  <c r="I67" i="1" s="1"/>
  <c r="BH35" i="2"/>
  <c r="C73" i="1" s="1"/>
  <c r="BL6" i="2"/>
  <c r="G44" i="1" s="1"/>
  <c r="BN28" i="2"/>
  <c r="I66" i="1" s="1"/>
  <c r="BI33" i="2"/>
  <c r="D71" i="1" s="1"/>
  <c r="BG35" i="2"/>
  <c r="B73" i="1" s="1"/>
  <c r="BI8" i="2"/>
  <c r="D46" i="1" s="1"/>
  <c r="BP25" i="2"/>
  <c r="K63" i="1" s="1"/>
  <c r="BI7" i="2"/>
  <c r="D45" i="1" s="1"/>
  <c r="BN26" i="2"/>
  <c r="I64" i="1" s="1"/>
  <c r="BM26" i="2"/>
  <c r="H64" i="1" s="1"/>
  <c r="BN24" i="2"/>
  <c r="I62" i="1" s="1"/>
  <c r="BM24" i="2"/>
  <c r="H62" i="1" s="1"/>
  <c r="BH29" i="2"/>
  <c r="C67" i="1" s="1"/>
  <c r="BO21" i="2"/>
  <c r="J59" i="1" s="1"/>
  <c r="BK25" i="2"/>
  <c r="F63" i="1" s="1"/>
  <c r="BW12" i="2"/>
  <c r="R50" i="1" s="1"/>
  <c r="BQ18" i="2"/>
  <c r="L56" i="1" s="1"/>
  <c r="BM22" i="2"/>
  <c r="H60" i="1" s="1"/>
  <c r="BH27" i="2"/>
  <c r="C65" i="1" s="1"/>
  <c r="BO19" i="2"/>
  <c r="J57" i="1" s="1"/>
  <c r="BK23" i="2"/>
  <c r="F61" i="1" s="1"/>
  <c r="BH26" i="2"/>
  <c r="C64" i="1" s="1"/>
  <c r="BW10" i="2"/>
  <c r="R48" i="1" s="1"/>
  <c r="BN19" i="2"/>
  <c r="I57" i="1" s="1"/>
  <c r="BJ23" i="2"/>
  <c r="E61" i="1" s="1"/>
  <c r="BL20" i="2"/>
  <c r="G58" i="1" s="1"/>
  <c r="BO14" i="2"/>
  <c r="J52" i="1" s="1"/>
  <c r="BL17" i="2"/>
  <c r="G55" i="1" s="1"/>
  <c r="BI20" i="2"/>
  <c r="D58" i="1" s="1"/>
  <c r="BP37" i="2"/>
  <c r="K75" i="1" s="1"/>
  <c r="BV6" i="2"/>
  <c r="Q44" i="1" s="1"/>
  <c r="BQ11" i="2"/>
  <c r="L49" i="1" s="1"/>
  <c r="BN14" i="2"/>
  <c r="I52" i="1" s="1"/>
  <c r="BL16" i="2"/>
  <c r="G54" i="1" s="1"/>
  <c r="BI19" i="2"/>
  <c r="D57" i="1" s="1"/>
  <c r="BW29" i="2"/>
  <c r="R67" i="1" s="1"/>
  <c r="BO37" i="2"/>
  <c r="J75" i="1" s="1"/>
  <c r="BQ10" i="2"/>
  <c r="L48" i="1" s="1"/>
  <c r="BM14" i="2"/>
  <c r="H52" i="1" s="1"/>
  <c r="BJ17" i="2"/>
  <c r="E55" i="1" s="1"/>
  <c r="BQ34" i="2"/>
  <c r="L72" i="1" s="1"/>
  <c r="BN37" i="2"/>
  <c r="I75" i="1" s="1"/>
  <c r="BQ30" i="2"/>
  <c r="L68" i="1" s="1"/>
  <c r="BN5" i="2"/>
  <c r="I43" i="1" s="1"/>
  <c r="BJ9" i="2"/>
  <c r="E47" i="1" s="1"/>
  <c r="BO28" i="2"/>
  <c r="J66" i="1" s="1"/>
  <c r="BI34" i="2"/>
  <c r="D72" i="1" s="1"/>
  <c r="BG36" i="2"/>
  <c r="B74" i="1" s="1"/>
  <c r="BJ8" i="2"/>
  <c r="E46" i="1" s="1"/>
  <c r="BW19" i="2"/>
  <c r="R57" i="1" s="1"/>
  <c r="BO27" i="2"/>
  <c r="J65" i="1" s="1"/>
  <c r="BQ24" i="2"/>
  <c r="L62" i="1" s="1"/>
  <c r="BL29" i="2"/>
  <c r="G67" i="1" s="1"/>
  <c r="BH33" i="2"/>
  <c r="C71" i="1" s="1"/>
  <c r="BQ23" i="2"/>
  <c r="L61" i="1" s="1"/>
  <c r="BK29" i="2"/>
  <c r="F67" i="1" s="1"/>
  <c r="BG33" i="2"/>
  <c r="B71" i="1" s="1"/>
  <c r="BI6" i="2"/>
  <c r="D44" i="1" s="1"/>
  <c r="BK28" i="2"/>
  <c r="F66" i="1" s="1"/>
  <c r="BO23" i="2"/>
  <c r="J61" i="1" s="1"/>
  <c r="BJ28" i="2"/>
  <c r="E66" i="1" s="1"/>
  <c r="BH5" i="2"/>
  <c r="C43" i="1" s="1"/>
  <c r="BN23" i="2"/>
  <c r="I61" i="1" s="1"/>
  <c r="BN22" i="2"/>
  <c r="I60" i="1" s="1"/>
  <c r="BI27" i="2"/>
  <c r="D65" i="1" s="1"/>
  <c r="BG29" i="2"/>
  <c r="B67" i="1" s="1"/>
  <c r="BO20" i="2"/>
  <c r="J58" i="1" s="1"/>
  <c r="BJ25" i="2"/>
  <c r="E63" i="1" s="1"/>
  <c r="BN20" i="2"/>
  <c r="I58" i="1" s="1"/>
  <c r="BI25" i="2"/>
  <c r="D63" i="1" s="1"/>
  <c r="BU12" i="2"/>
  <c r="P50" i="1" s="1"/>
  <c r="BO18" i="2"/>
  <c r="J56" i="1" s="1"/>
  <c r="BK22" i="2"/>
  <c r="F60" i="1" s="1"/>
  <c r="BH25" i="2"/>
  <c r="C63" i="1" s="1"/>
  <c r="BO17" i="2"/>
  <c r="J55" i="1" s="1"/>
  <c r="BJ22" i="2"/>
  <c r="E60" i="1" s="1"/>
  <c r="BP13" i="2"/>
  <c r="K51" i="1" s="1"/>
  <c r="BM16" i="2"/>
  <c r="H54" i="1" s="1"/>
  <c r="BJ19" i="2"/>
  <c r="E57" i="1" s="1"/>
  <c r="BH21" i="2"/>
  <c r="C59" i="1" s="1"/>
  <c r="BG22" i="2"/>
  <c r="B60" i="1" s="1"/>
  <c r="BR10" i="2"/>
  <c r="M48" i="1" s="1"/>
  <c r="BO13" i="2"/>
  <c r="J51" i="1" s="1"/>
  <c r="BK17" i="2"/>
  <c r="F55" i="1" s="1"/>
  <c r="BP36" i="2"/>
  <c r="K74" i="1" s="1"/>
  <c r="BO12" i="2"/>
  <c r="J50" i="1" s="1"/>
  <c r="BK16" i="2"/>
  <c r="F54" i="1" s="1"/>
  <c r="BH19" i="2"/>
  <c r="C57" i="1" s="1"/>
  <c r="BW28" i="2"/>
  <c r="R66" i="1" s="1"/>
  <c r="BO36" i="2"/>
  <c r="J74" i="1" s="1"/>
  <c r="BQ9" i="2"/>
  <c r="L47" i="1" s="1"/>
  <c r="BJ37" i="2"/>
  <c r="E75" i="1" s="1"/>
  <c r="BG37" i="2"/>
  <c r="B75" i="1" s="1"/>
  <c r="BK8" i="2"/>
  <c r="F46" i="1" s="1"/>
  <c r="BL31" i="2"/>
  <c r="G69" i="1" s="1"/>
  <c r="BJ33" i="2"/>
  <c r="E71" i="1" s="1"/>
  <c r="BM5" i="2"/>
  <c r="H43" i="1" s="1"/>
  <c r="BH10" i="2"/>
  <c r="C48" i="1" s="1"/>
  <c r="BM29" i="2"/>
  <c r="H67" i="1" s="1"/>
  <c r="BH34" i="2"/>
  <c r="C72" i="1" s="1"/>
  <c r="BK6" i="2"/>
  <c r="F44" i="1" s="1"/>
  <c r="BW18" i="2"/>
  <c r="R56" i="1" s="1"/>
  <c r="BO26" i="2"/>
  <c r="J64" i="1" s="1"/>
  <c r="BG10" i="2"/>
  <c r="B48" i="1" s="1"/>
  <c r="BH8" i="2"/>
  <c r="C46" i="1" s="1"/>
  <c r="BO25" i="2"/>
  <c r="J63" i="1" s="1"/>
  <c r="BJ30" i="2"/>
  <c r="E68" i="1" s="1"/>
  <c r="BL27" i="2"/>
  <c r="G65" i="1" s="1"/>
  <c r="BG8" i="2"/>
  <c r="B46" i="1" s="1"/>
  <c r="BH6" i="2"/>
  <c r="C44" i="1" s="1"/>
  <c r="BP22" i="2"/>
  <c r="K60" i="1" s="1"/>
  <c r="BK27" i="2"/>
  <c r="F65" i="1" s="1"/>
  <c r="BU16" i="2"/>
  <c r="P54" i="1" s="1"/>
  <c r="BP21" i="2"/>
  <c r="K59" i="1" s="1"/>
  <c r="BK26" i="2"/>
  <c r="F64" i="1" s="1"/>
  <c r="BG30" i="2"/>
  <c r="B68" i="1" s="1"/>
  <c r="BV14" i="2"/>
  <c r="Q52" i="1" s="1"/>
  <c r="BR18" i="2"/>
  <c r="M56" i="1" s="1"/>
  <c r="BM23" i="2"/>
  <c r="H61" i="1" s="1"/>
  <c r="BH28" i="2"/>
  <c r="C66" i="1" s="1"/>
  <c r="BP19" i="2"/>
  <c r="K57" i="1" s="1"/>
  <c r="BK24" i="2"/>
  <c r="F62" i="1" s="1"/>
  <c r="BQ17" i="2"/>
  <c r="L55" i="1" s="1"/>
  <c r="BM21" i="2"/>
  <c r="H59" i="1" s="1"/>
  <c r="BW35" i="2"/>
  <c r="R73" i="1" s="1"/>
  <c r="BG27" i="2"/>
  <c r="B65" i="1" s="1"/>
  <c r="BM20" i="2"/>
  <c r="H58" i="1" s="1"/>
  <c r="BI24" i="2"/>
  <c r="D62" i="1" s="1"/>
  <c r="BW34" i="2"/>
  <c r="R72" i="1" s="1"/>
  <c r="BV10" i="2"/>
  <c r="Q48" i="1" s="1"/>
  <c r="BR14" i="2"/>
  <c r="M52" i="1" s="1"/>
  <c r="BN18" i="2"/>
  <c r="I56" i="1" s="1"/>
  <c r="BG23" i="2"/>
  <c r="B61" i="1" s="1"/>
  <c r="BW6" i="2"/>
  <c r="R44" i="1" s="1"/>
  <c r="BQ12" i="2"/>
  <c r="L50" i="1" s="1"/>
  <c r="BN15" i="2"/>
  <c r="I53" i="1" s="1"/>
  <c r="BK18" i="2"/>
  <c r="F56" i="1" s="1"/>
  <c r="BW30" i="2"/>
  <c r="R68" i="1" s="1"/>
  <c r="BU32" i="2"/>
  <c r="P70" i="1" s="1"/>
  <c r="BQ36" i="2"/>
  <c r="L74" i="1" s="1"/>
  <c r="BW5" i="2"/>
  <c r="R43" i="1" s="1"/>
  <c r="BP12" i="2"/>
  <c r="K50" i="1" s="1"/>
  <c r="BM15" i="2"/>
  <c r="H53" i="1" s="1"/>
  <c r="BJ18" i="2"/>
  <c r="E56" i="1" s="1"/>
  <c r="BH20" i="2"/>
  <c r="C58" i="1" s="1"/>
  <c r="BV30" i="2"/>
  <c r="Q68" i="1" s="1"/>
  <c r="BQ35" i="2"/>
  <c r="L73" i="1" s="1"/>
  <c r="BG21" i="2"/>
  <c r="B59" i="1" s="1"/>
  <c r="BP11" i="2"/>
  <c r="K49" i="1" s="1"/>
  <c r="BN13" i="2"/>
  <c r="I51" i="1" s="1"/>
  <c r="BL15" i="2"/>
  <c r="G53" i="1" s="1"/>
  <c r="BI18" i="2"/>
  <c r="D56" i="1" s="1"/>
  <c r="BP35" i="2"/>
  <c r="K73" i="1" s="1"/>
  <c r="BG20" i="2"/>
  <c r="B58" i="1" s="1"/>
  <c r="BP10" i="2"/>
  <c r="K48" i="1" s="1"/>
  <c r="BO11" i="2"/>
  <c r="J49" i="1" s="1"/>
  <c r="BN12" i="2"/>
  <c r="I50" i="1" s="1"/>
  <c r="BM13" i="2"/>
  <c r="H51" i="1" s="1"/>
  <c r="BG17" i="2"/>
  <c r="B55" i="1" s="1"/>
  <c r="BQ6" i="2"/>
  <c r="L44" i="1" s="1"/>
  <c r="BP7" i="2"/>
  <c r="K45" i="1" s="1"/>
  <c r="BO8" i="2"/>
  <c r="J46" i="1" s="1"/>
  <c r="BN9" i="2"/>
  <c r="I47" i="1" s="1"/>
  <c r="BM10" i="2"/>
  <c r="H48" i="1" s="1"/>
  <c r="BL11" i="2"/>
  <c r="G49" i="1" s="1"/>
  <c r="BK12" i="2"/>
  <c r="F50" i="1" s="1"/>
  <c r="BJ13" i="2"/>
  <c r="E51" i="1" s="1"/>
  <c r="BI14" i="2"/>
  <c r="D52" i="1" s="1"/>
  <c r="BH15" i="2"/>
  <c r="C53" i="1" s="1"/>
  <c r="BW24" i="2"/>
  <c r="R62" i="1" s="1"/>
  <c r="BO32" i="2"/>
  <c r="J70" i="1" s="1"/>
  <c r="BW32" i="2"/>
  <c r="R70" i="1" s="1"/>
  <c r="BG24" i="2"/>
  <c r="B62" i="1" s="1"/>
  <c r="BX6" i="2"/>
  <c r="S44" i="1" s="1"/>
  <c r="BW7" i="2"/>
  <c r="R45" i="1" s="1"/>
  <c r="BQ13" i="2"/>
  <c r="L51" i="1" s="1"/>
  <c r="BP14" i="2"/>
  <c r="K52" i="1" s="1"/>
  <c r="BO15" i="2"/>
  <c r="J53" i="1" s="1"/>
  <c r="BN16" i="2"/>
  <c r="I54" i="1" s="1"/>
  <c r="BM17" i="2"/>
  <c r="H55" i="1" s="1"/>
  <c r="BL18" i="2"/>
  <c r="G56" i="1" s="1"/>
  <c r="BK19" i="2"/>
  <c r="F57" i="1" s="1"/>
  <c r="BJ20" i="2"/>
  <c r="E58" i="1" s="1"/>
  <c r="BI21" i="2"/>
  <c r="D59" i="1" s="1"/>
  <c r="BH22" i="2"/>
  <c r="C60" i="1" s="1"/>
  <c r="CA27" i="2"/>
  <c r="V65" i="1" s="1"/>
  <c r="BX30" i="2"/>
  <c r="S68" i="1" s="1"/>
  <c r="BW31" i="2"/>
  <c r="R69" i="1" s="1"/>
  <c r="BU33" i="2"/>
  <c r="P71" i="1" s="1"/>
  <c r="BS35" i="2"/>
  <c r="N73" i="1" s="1"/>
  <c r="BQ37" i="2"/>
  <c r="L75" i="1" s="1"/>
  <c r="BI17" i="2"/>
  <c r="D55" i="1" s="1"/>
  <c r="BH18" i="2"/>
  <c r="C56" i="1" s="1"/>
  <c r="CA23" i="2"/>
  <c r="V61" i="1" s="1"/>
  <c r="BW27" i="2"/>
  <c r="R65" i="1" s="1"/>
  <c r="BU29" i="2"/>
  <c r="P67" i="1" s="1"/>
  <c r="BS31" i="2"/>
  <c r="N69" i="1" s="1"/>
  <c r="BQ33" i="2"/>
  <c r="L71" i="1" s="1"/>
  <c r="BP34" i="2"/>
  <c r="K72" i="1" s="1"/>
  <c r="BO35" i="2"/>
  <c r="J73" i="1" s="1"/>
  <c r="BN36" i="2"/>
  <c r="I74" i="1" s="1"/>
  <c r="BM37" i="2"/>
  <c r="H75" i="1" s="1"/>
  <c r="BG19" i="2"/>
  <c r="B57" i="1" s="1"/>
  <c r="BS6" i="2"/>
  <c r="N44" i="1" s="1"/>
  <c r="BQ8" i="2"/>
  <c r="L46" i="1" s="1"/>
  <c r="BP9" i="2"/>
  <c r="K47" i="1" s="1"/>
  <c r="BO10" i="2"/>
  <c r="J48" i="1" s="1"/>
  <c r="BN11" i="2"/>
  <c r="I49" i="1" s="1"/>
  <c r="BM12" i="2"/>
  <c r="H50" i="1" s="1"/>
  <c r="BL13" i="2"/>
  <c r="G51" i="1" s="1"/>
  <c r="BK14" i="2"/>
  <c r="F52" i="1" s="1"/>
  <c r="BJ15" i="2"/>
  <c r="E53" i="1" s="1"/>
  <c r="BI16" i="2"/>
  <c r="D54" i="1" s="1"/>
  <c r="BH17" i="2"/>
  <c r="C55" i="1" s="1"/>
  <c r="CB21" i="2"/>
  <c r="W59" i="1" s="1"/>
  <c r="CA22" i="2"/>
  <c r="V60" i="1" s="1"/>
  <c r="BX25" i="2"/>
  <c r="S63" i="1" s="1"/>
  <c r="BW26" i="2"/>
  <c r="R64" i="1" s="1"/>
  <c r="BU28" i="2"/>
  <c r="P66" i="1" s="1"/>
  <c r="BS30" i="2"/>
  <c r="N68" i="1" s="1"/>
  <c r="BQ32" i="2"/>
  <c r="L70" i="1" s="1"/>
  <c r="BP33" i="2"/>
  <c r="K71" i="1" s="1"/>
  <c r="BO34" i="2"/>
  <c r="J72" i="1" s="1"/>
  <c r="BN35" i="2"/>
  <c r="I73" i="1" s="1"/>
  <c r="BM36" i="2"/>
  <c r="H74" i="1" s="1"/>
  <c r="BL37" i="2"/>
  <c r="G75" i="1" s="1"/>
  <c r="BG18" i="2"/>
  <c r="B56" i="1" s="1"/>
  <c r="BS5" i="2"/>
  <c r="N43" i="1" s="1"/>
  <c r="BR6" i="2"/>
  <c r="M44" i="1" s="1"/>
  <c r="BQ7" i="2"/>
  <c r="L45" i="1" s="1"/>
  <c r="BP8" i="2"/>
  <c r="K46" i="1" s="1"/>
  <c r="BO9" i="2"/>
  <c r="J47" i="1" s="1"/>
  <c r="BN10" i="2"/>
  <c r="I48" i="1" s="1"/>
  <c r="BM11" i="2"/>
  <c r="H49" i="1" s="1"/>
  <c r="BL12" i="2"/>
  <c r="G50" i="1" s="1"/>
  <c r="BK13" i="2"/>
  <c r="F51" i="1" s="1"/>
  <c r="BJ14" i="2"/>
  <c r="E52" i="1" s="1"/>
  <c r="BI15" i="2"/>
  <c r="D53" i="1" s="1"/>
  <c r="BH16" i="2"/>
  <c r="C54" i="1" s="1"/>
  <c r="CC19" i="2"/>
  <c r="X57" i="1" s="1"/>
  <c r="CB20" i="2"/>
  <c r="W58" i="1" s="1"/>
  <c r="CA21" i="2"/>
  <c r="V59" i="1" s="1"/>
  <c r="BY23" i="2"/>
  <c r="T61" i="1" s="1"/>
  <c r="BX24" i="2"/>
  <c r="S62" i="1" s="1"/>
  <c r="BW25" i="2"/>
  <c r="R63" i="1" s="1"/>
  <c r="BV26" i="2"/>
  <c r="Q64" i="1" s="1"/>
  <c r="BS29" i="2"/>
  <c r="N67" i="1" s="1"/>
  <c r="BR30" i="2"/>
  <c r="M68" i="1" s="1"/>
  <c r="BQ31" i="2"/>
  <c r="L69" i="1" s="1"/>
  <c r="BP32" i="2"/>
  <c r="K70" i="1" s="1"/>
  <c r="BO33" i="2"/>
  <c r="J71" i="1" s="1"/>
  <c r="BN34" i="2"/>
  <c r="I72" i="1" s="1"/>
  <c r="BM35" i="2"/>
  <c r="H73" i="1" s="1"/>
  <c r="BL36" i="2"/>
  <c r="G74" i="1" s="1"/>
  <c r="BK37" i="2"/>
  <c r="F75" i="1" s="1"/>
  <c r="BN33" i="2"/>
  <c r="I71" i="1" s="1"/>
  <c r="BM34" i="2"/>
  <c r="H72" i="1" s="1"/>
  <c r="BL35" i="2"/>
  <c r="G73" i="1" s="1"/>
  <c r="BK36" i="2"/>
  <c r="F74" i="1" s="1"/>
  <c r="BG16" i="2"/>
  <c r="B54" i="1" s="1"/>
  <c r="BQ5" i="2"/>
  <c r="L43" i="1" s="1"/>
  <c r="BP6" i="2"/>
  <c r="K44" i="1" s="1"/>
  <c r="BO7" i="2"/>
  <c r="J45" i="1" s="1"/>
  <c r="BN8" i="2"/>
  <c r="I46" i="1" s="1"/>
  <c r="BM9" i="2"/>
  <c r="H47" i="1" s="1"/>
  <c r="BL10" i="2"/>
  <c r="G48" i="1" s="1"/>
  <c r="BK11" i="2"/>
  <c r="F49" i="1" s="1"/>
  <c r="BJ12" i="2"/>
  <c r="E50" i="1" s="1"/>
  <c r="BI13" i="2"/>
  <c r="D51" i="1" s="1"/>
  <c r="BH14" i="2"/>
  <c r="C52" i="1" s="1"/>
  <c r="CA19" i="2"/>
  <c r="V57" i="1" s="1"/>
  <c r="BX22" i="2"/>
  <c r="S60" i="1" s="1"/>
  <c r="BW23" i="2"/>
  <c r="R61" i="1" s="1"/>
  <c r="BU25" i="2"/>
  <c r="P63" i="1" s="1"/>
  <c r="BS27" i="2"/>
  <c r="N65" i="1" s="1"/>
  <c r="BQ29" i="2"/>
  <c r="L67" i="1" s="1"/>
  <c r="BP30" i="2"/>
  <c r="K68" i="1" s="1"/>
  <c r="BO31" i="2"/>
  <c r="J69" i="1" s="1"/>
  <c r="BN32" i="2"/>
  <c r="I70" i="1" s="1"/>
  <c r="BM33" i="2"/>
  <c r="H71" i="1" s="1"/>
  <c r="BL34" i="2"/>
  <c r="G72" i="1" s="1"/>
  <c r="BK35" i="2"/>
  <c r="F73" i="1" s="1"/>
  <c r="BJ36" i="2"/>
  <c r="E74" i="1" s="1"/>
  <c r="BI37" i="2"/>
  <c r="D75" i="1" s="1"/>
  <c r="BG15" i="2"/>
  <c r="B53" i="1" s="1"/>
  <c r="BP5" i="2"/>
  <c r="K43" i="1" s="1"/>
  <c r="BO6" i="2"/>
  <c r="J44" i="1" s="1"/>
  <c r="BN7" i="2"/>
  <c r="I45" i="1" s="1"/>
  <c r="BM8" i="2"/>
  <c r="H46" i="1" s="1"/>
  <c r="BL9" i="2"/>
  <c r="G47" i="1" s="1"/>
  <c r="BK10" i="2"/>
  <c r="F48" i="1" s="1"/>
  <c r="BJ11" i="2"/>
  <c r="E49" i="1" s="1"/>
  <c r="BI12" i="2"/>
  <c r="D50" i="1" s="1"/>
  <c r="BH13" i="2"/>
  <c r="C51" i="1" s="1"/>
  <c r="CB17" i="2"/>
  <c r="W55" i="1" s="1"/>
  <c r="CA18" i="2"/>
  <c r="V56" i="1" s="1"/>
  <c r="BY20" i="2"/>
  <c r="T58" i="1" s="1"/>
  <c r="BX21" i="2"/>
  <c r="S59" i="1" s="1"/>
  <c r="BW22" i="2"/>
  <c r="R60" i="1" s="1"/>
  <c r="BU24" i="2"/>
  <c r="P62" i="1" s="1"/>
  <c r="BS26" i="2"/>
  <c r="N64" i="1" s="1"/>
  <c r="BQ28" i="2"/>
  <c r="L66" i="1" s="1"/>
  <c r="BP29" i="2"/>
  <c r="K67" i="1" s="1"/>
  <c r="BO30" i="2"/>
  <c r="J68" i="1" s="1"/>
  <c r="BN31" i="2"/>
  <c r="I69" i="1" s="1"/>
  <c r="BM32" i="2"/>
  <c r="H70" i="1" s="1"/>
  <c r="BL33" i="2"/>
  <c r="G71" i="1" s="1"/>
  <c r="BK34" i="2"/>
  <c r="F72" i="1" s="1"/>
  <c r="BJ35" i="2"/>
  <c r="E73" i="1" s="1"/>
  <c r="BI36" i="2"/>
  <c r="D74" i="1" s="1"/>
  <c r="BH37" i="2"/>
  <c r="C75" i="1" s="1"/>
  <c r="BG14" i="2"/>
  <c r="B52" i="1" s="1"/>
  <c r="BO5" i="2"/>
  <c r="J43" i="1" s="1"/>
  <c r="BN6" i="2"/>
  <c r="I44" i="1" s="1"/>
  <c r="BM7" i="2"/>
  <c r="H45" i="1" s="1"/>
  <c r="BL8" i="2"/>
  <c r="G46" i="1" s="1"/>
  <c r="BK9" i="2"/>
  <c r="F47" i="1" s="1"/>
  <c r="BJ10" i="2"/>
  <c r="E48" i="1" s="1"/>
  <c r="BI11" i="2"/>
  <c r="D49" i="1" s="1"/>
  <c r="BH12" i="2"/>
  <c r="C50" i="1" s="1"/>
  <c r="CC15" i="2"/>
  <c r="X53" i="1" s="1"/>
  <c r="CB16" i="2"/>
  <c r="W54" i="1" s="1"/>
  <c r="CA17" i="2"/>
  <c r="V55" i="1" s="1"/>
  <c r="BY19" i="2"/>
  <c r="T57" i="1" s="1"/>
  <c r="BX20" i="2"/>
  <c r="S58" i="1" s="1"/>
  <c r="BW21" i="2"/>
  <c r="R59" i="1" s="1"/>
  <c r="BV22" i="2"/>
  <c r="Q60" i="1" s="1"/>
  <c r="BS25" i="2"/>
  <c r="N63" i="1" s="1"/>
  <c r="BR26" i="2"/>
  <c r="M64" i="1" s="1"/>
  <c r="BQ27" i="2"/>
  <c r="L65" i="1" s="1"/>
  <c r="BP28" i="2"/>
  <c r="K66" i="1" s="1"/>
  <c r="BO29" i="2"/>
  <c r="J67" i="1" s="1"/>
  <c r="BN30" i="2"/>
  <c r="I68" i="1" s="1"/>
  <c r="BM31" i="2"/>
  <c r="H69" i="1" s="1"/>
  <c r="BL32" i="2"/>
  <c r="G70" i="1" s="1"/>
  <c r="BK33" i="2"/>
  <c r="F71" i="1" s="1"/>
  <c r="BJ34" i="2"/>
  <c r="E72" i="1" s="1"/>
  <c r="BI35" i="2"/>
  <c r="D73" i="1" s="1"/>
  <c r="BH36" i="2"/>
  <c r="C74" i="1" s="1"/>
  <c r="BV5" i="2"/>
  <c r="Q43" i="1" s="1"/>
  <c r="BR12" i="2"/>
  <c r="M50" i="1" s="1"/>
  <c r="BS11" i="2"/>
  <c r="N49" i="1" s="1"/>
  <c r="BT27" i="2"/>
  <c r="O65" i="1" s="1"/>
  <c r="BU13" i="2"/>
  <c r="P51" i="1" s="1"/>
  <c r="BR34" i="2"/>
  <c r="M72" i="1" s="1"/>
  <c r="BR9" i="2"/>
  <c r="M47" i="1" s="1"/>
  <c r="BR13" i="2"/>
  <c r="M51" i="1" s="1"/>
  <c r="BR17" i="2"/>
  <c r="M55" i="1" s="1"/>
  <c r="BR8" i="2"/>
  <c r="M46" i="1" s="1"/>
  <c r="BR16" i="2"/>
  <c r="M54" i="1" s="1"/>
  <c r="BR20" i="2"/>
  <c r="M58" i="1" s="1"/>
  <c r="BR24" i="2"/>
  <c r="M62" i="1" s="1"/>
  <c r="BR28" i="2"/>
  <c r="M66" i="1" s="1"/>
  <c r="BR32" i="2"/>
  <c r="M70" i="1" s="1"/>
  <c r="BR36" i="2"/>
  <c r="M74" i="1" s="1"/>
  <c r="BR5" i="2"/>
  <c r="M43" i="1" s="1"/>
  <c r="BR21" i="2"/>
  <c r="M59" i="1" s="1"/>
  <c r="BR25" i="2"/>
  <c r="M63" i="1" s="1"/>
  <c r="BR29" i="2"/>
  <c r="M67" i="1" s="1"/>
  <c r="BR33" i="2"/>
  <c r="M71" i="1" s="1"/>
  <c r="BR37" i="2"/>
  <c r="M75" i="1" s="1"/>
  <c r="BR7" i="2"/>
  <c r="M45" i="1" s="1"/>
  <c r="BR11" i="2"/>
  <c r="M49" i="1" s="1"/>
  <c r="BR15" i="2"/>
  <c r="M53" i="1" s="1"/>
  <c r="BR19" i="2"/>
  <c r="M57" i="1" s="1"/>
  <c r="BR23" i="2"/>
  <c r="M61" i="1" s="1"/>
  <c r="BR27" i="2"/>
  <c r="M65" i="1" s="1"/>
  <c r="BR31" i="2"/>
  <c r="M69" i="1" s="1"/>
  <c r="BR35" i="2"/>
  <c r="M73" i="1" s="1"/>
  <c r="BS14" i="2"/>
  <c r="N52" i="1" s="1"/>
  <c r="BV21" i="2"/>
  <c r="Q59" i="1" s="1"/>
  <c r="BV25" i="2"/>
  <c r="Q63" i="1" s="1"/>
  <c r="BV37" i="2"/>
  <c r="Q75" i="1" s="1"/>
  <c r="BV34" i="2"/>
  <c r="Q72" i="1" s="1"/>
  <c r="BV8" i="2"/>
  <c r="Q46" i="1" s="1"/>
  <c r="BV16" i="2"/>
  <c r="Q54" i="1" s="1"/>
  <c r="BV20" i="2"/>
  <c r="Q58" i="1" s="1"/>
  <c r="BV24" i="2"/>
  <c r="Q62" i="1" s="1"/>
  <c r="BV28" i="2"/>
  <c r="Q66" i="1" s="1"/>
  <c r="BV32" i="2"/>
  <c r="Q70" i="1" s="1"/>
  <c r="BV36" i="2"/>
  <c r="Q74" i="1" s="1"/>
  <c r="BV9" i="2"/>
  <c r="Q47" i="1" s="1"/>
  <c r="BV13" i="2"/>
  <c r="Q51" i="1" s="1"/>
  <c r="BV17" i="2"/>
  <c r="Q55" i="1" s="1"/>
  <c r="BV33" i="2"/>
  <c r="Q71" i="1" s="1"/>
  <c r="BV29" i="2"/>
  <c r="Q67" i="1" s="1"/>
  <c r="BU18" i="2"/>
  <c r="P56" i="1" s="1"/>
  <c r="BV7" i="2"/>
  <c r="Q45" i="1" s="1"/>
  <c r="BV11" i="2"/>
  <c r="Q49" i="1" s="1"/>
  <c r="BV15" i="2"/>
  <c r="Q53" i="1" s="1"/>
  <c r="BV23" i="2"/>
  <c r="Q61" i="1" s="1"/>
  <c r="BV27" i="2"/>
  <c r="Q65" i="1" s="1"/>
  <c r="BV31" i="2"/>
  <c r="Q69" i="1" s="1"/>
  <c r="BV35" i="2"/>
  <c r="Q73" i="1" s="1"/>
  <c r="BV12" i="2"/>
  <c r="Q50" i="1" s="1"/>
  <c r="BV19" i="2"/>
  <c r="Q57" i="1" s="1"/>
  <c r="BU6" i="2"/>
  <c r="P44" i="1" s="1"/>
  <c r="BU9" i="2"/>
  <c r="P47" i="1" s="1"/>
  <c r="BU36" i="2"/>
  <c r="P74" i="1" s="1"/>
  <c r="BU7" i="2"/>
  <c r="P45" i="1" s="1"/>
  <c r="BU11" i="2"/>
  <c r="P49" i="1" s="1"/>
  <c r="BU15" i="2"/>
  <c r="P53" i="1" s="1"/>
  <c r="BU19" i="2"/>
  <c r="P57" i="1" s="1"/>
  <c r="BU23" i="2"/>
  <c r="P61" i="1" s="1"/>
  <c r="BU27" i="2"/>
  <c r="P65" i="1" s="1"/>
  <c r="BU31" i="2"/>
  <c r="P69" i="1" s="1"/>
  <c r="BU35" i="2"/>
  <c r="P73" i="1" s="1"/>
  <c r="BU5" i="2"/>
  <c r="P43" i="1" s="1"/>
  <c r="BU14" i="2"/>
  <c r="P52" i="1" s="1"/>
  <c r="BU22" i="2"/>
  <c r="P60" i="1" s="1"/>
  <c r="BU26" i="2"/>
  <c r="P64" i="1" s="1"/>
  <c r="BU30" i="2"/>
  <c r="P68" i="1" s="1"/>
  <c r="BU34" i="2"/>
  <c r="P72" i="1" s="1"/>
  <c r="BU8" i="2"/>
  <c r="P46" i="1" s="1"/>
  <c r="BU10" i="2"/>
  <c r="P48" i="1" s="1"/>
  <c r="BT29" i="2"/>
  <c r="O67" i="1" s="1"/>
  <c r="BT9" i="2"/>
  <c r="O47" i="1" s="1"/>
  <c r="BT17" i="2"/>
  <c r="O55" i="1" s="1"/>
  <c r="BT25" i="2"/>
  <c r="O63" i="1" s="1"/>
  <c r="BT33" i="2"/>
  <c r="O71" i="1" s="1"/>
  <c r="BT37" i="2"/>
  <c r="O75" i="1" s="1"/>
  <c r="BT5" i="2"/>
  <c r="O43" i="1" s="1"/>
  <c r="BT8" i="2"/>
  <c r="O46" i="1" s="1"/>
  <c r="BT12" i="2"/>
  <c r="O50" i="1" s="1"/>
  <c r="BT16" i="2"/>
  <c r="O54" i="1" s="1"/>
  <c r="BT20" i="2"/>
  <c r="O58" i="1" s="1"/>
  <c r="BT24" i="2"/>
  <c r="O62" i="1" s="1"/>
  <c r="BT28" i="2"/>
  <c r="O66" i="1" s="1"/>
  <c r="BT32" i="2"/>
  <c r="O70" i="1" s="1"/>
  <c r="BT36" i="2"/>
  <c r="O74" i="1" s="1"/>
  <c r="BT21" i="2"/>
  <c r="O59" i="1" s="1"/>
  <c r="BT13" i="2"/>
  <c r="O51" i="1" s="1"/>
  <c r="BT7" i="2"/>
  <c r="O45" i="1" s="1"/>
  <c r="BT11" i="2"/>
  <c r="O49" i="1" s="1"/>
  <c r="BT15" i="2"/>
  <c r="O53" i="1" s="1"/>
  <c r="BT19" i="2"/>
  <c r="O57" i="1" s="1"/>
  <c r="BT23" i="2"/>
  <c r="O61" i="1" s="1"/>
  <c r="BT31" i="2"/>
  <c r="O69" i="1" s="1"/>
  <c r="BT35" i="2"/>
  <c r="O73" i="1" s="1"/>
  <c r="BD12" i="2"/>
  <c r="Z12" i="1" s="1"/>
  <c r="BD31" i="2"/>
  <c r="Z31" i="1" s="1"/>
  <c r="BD15" i="2"/>
  <c r="Z15" i="1" s="1"/>
  <c r="BD35" i="2"/>
  <c r="Z35" i="1" s="1"/>
  <c r="BD23" i="2"/>
  <c r="Z23" i="1" s="1"/>
  <c r="BD11" i="2"/>
  <c r="Z11" i="1" s="1"/>
  <c r="BD34" i="2"/>
  <c r="Z34" i="1" s="1"/>
  <c r="BD26" i="2"/>
  <c r="Z26" i="1" s="1"/>
  <c r="BD18" i="2"/>
  <c r="Z18" i="1" s="1"/>
  <c r="BD10" i="2"/>
  <c r="Z10" i="1" s="1"/>
  <c r="BD27" i="2"/>
  <c r="Z27" i="1" s="1"/>
  <c r="BD19" i="2"/>
  <c r="Z19" i="1" s="1"/>
  <c r="BD7" i="2"/>
  <c r="Z7" i="1" s="1"/>
  <c r="BD30" i="2"/>
  <c r="Z30" i="1" s="1"/>
  <c r="BD22" i="2"/>
  <c r="Z22" i="1" s="1"/>
  <c r="BD14" i="2"/>
  <c r="Z14" i="1" s="1"/>
  <c r="BD6" i="2"/>
  <c r="Z6" i="1" s="1"/>
  <c r="BD37" i="2"/>
  <c r="Z37" i="1" s="1"/>
  <c r="BD33" i="2"/>
  <c r="Z33" i="1" s="1"/>
  <c r="BD29" i="2"/>
  <c r="Z29" i="1" s="1"/>
  <c r="BD25" i="2"/>
  <c r="Z25" i="1" s="1"/>
  <c r="BD21" i="2"/>
  <c r="Z21" i="1" s="1"/>
  <c r="BD17" i="2"/>
  <c r="Z17" i="1" s="1"/>
  <c r="BD13" i="2"/>
  <c r="Z13" i="1" s="1"/>
  <c r="BD9" i="2"/>
  <c r="Z9" i="1" s="1"/>
  <c r="BD36" i="2"/>
  <c r="Z36" i="1" s="1"/>
  <c r="BD32" i="2"/>
  <c r="Z32" i="1" s="1"/>
  <c r="BD28" i="2"/>
  <c r="Z28" i="1" s="1"/>
  <c r="BD24" i="2"/>
  <c r="Z24" i="1" s="1"/>
  <c r="BD20" i="2"/>
  <c r="Z20" i="1" s="1"/>
  <c r="BD16" i="2"/>
  <c r="Z16" i="1" s="1"/>
  <c r="BD8" i="2"/>
  <c r="Z8" i="1" s="1"/>
  <c r="Z60" i="1" l="1"/>
  <c r="Z61" i="1"/>
  <c r="Z63" i="1"/>
  <c r="Z44" i="1"/>
  <c r="Z64" i="1"/>
  <c r="Z51" i="1"/>
  <c r="Z48" i="1"/>
  <c r="Z46" i="1"/>
  <c r="Z62" i="1"/>
  <c r="Z66" i="1"/>
  <c r="Z74" i="1"/>
  <c r="Z57" i="1"/>
  <c r="Z49" i="1"/>
  <c r="Z54" i="1"/>
  <c r="Z55" i="1"/>
  <c r="Z69" i="1"/>
  <c r="Z52" i="1"/>
  <c r="Z53" i="1"/>
  <c r="Z47" i="1"/>
  <c r="Z50" i="1"/>
  <c r="Z72" i="1"/>
  <c r="Z65" i="1"/>
  <c r="Z73" i="1"/>
  <c r="Z68" i="1"/>
  <c r="Z56" i="1"/>
  <c r="Z59" i="1"/>
  <c r="Z58" i="1"/>
  <c r="Z71" i="1"/>
  <c r="Z45" i="1"/>
  <c r="Z70" i="1"/>
  <c r="Z75" i="1"/>
  <c r="Z67" i="1"/>
  <c r="AF5" i="2"/>
  <c r="BD5" i="2" s="1"/>
  <c r="Z5" i="1" s="1"/>
  <c r="Z38" i="1" s="1"/>
  <c r="BG5" i="2"/>
  <c r="B43" i="1"/>
  <c r="Z43" i="1"/>
  <c r="Z76" i="1" l="1"/>
  <c r="AA76" i="1" s="1"/>
</calcChain>
</file>

<file path=xl/sharedStrings.xml><?xml version="1.0" encoding="utf-8"?>
<sst xmlns="http://schemas.openxmlformats.org/spreadsheetml/2006/main" count="389" uniqueCount="79">
  <si>
    <t>Stroj - hodina</t>
  </si>
  <si>
    <t>0 - 1</t>
  </si>
  <si>
    <t>1 - 2</t>
  </si>
  <si>
    <t>2 - 2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</si>
  <si>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</si>
  <si>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</si>
  <si>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</si>
  <si>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</si>
  <si>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</si>
  <si>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</si>
  <si>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</si>
  <si>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</si>
  <si>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</si>
  <si>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</si>
  <si>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</si>
  <si>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</si>
  <si>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</si>
  <si>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</si>
  <si>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</si>
  <si>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</si>
  <si>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</si>
  <si>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</si>
  <si>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 xml:space="preserve">21 - 22 </t>
  </si>
  <si>
    <t>22 - 23</t>
  </si>
  <si>
    <t>23 - 24</t>
  </si>
  <si>
    <t>Kompresor Atlas</t>
  </si>
  <si>
    <t>Kompresor Comp V</t>
  </si>
  <si>
    <t>Kompresor Comp M</t>
  </si>
  <si>
    <t>Příkony max.</t>
  </si>
  <si>
    <t>Příkony pr.</t>
  </si>
  <si>
    <t>celkem:</t>
  </si>
  <si>
    <t>2 - 3</t>
  </si>
  <si>
    <t>21 - 22</t>
  </si>
  <si>
    <t>cena energií</t>
  </si>
  <si>
    <t>celkem v MWh</t>
  </si>
  <si>
    <t>celkem v Eur</t>
  </si>
  <si>
    <t>celkem</t>
  </si>
  <si>
    <t>Euro/Kč</t>
  </si>
  <si>
    <t>cena energií za 1 hodinu. Cena uvedena v Eurech</t>
  </si>
  <si>
    <t xml:space="preserve">predikce spotřeby na </t>
  </si>
  <si>
    <t>hodin celkem</t>
  </si>
  <si>
    <t>výběr spotřeby 1= průmer, 2 = max</t>
  </si>
  <si>
    <t>spotřeba jednotlivých strojů</t>
  </si>
  <si>
    <t>cena za MWh</t>
  </si>
  <si>
    <t>Euro</t>
  </si>
  <si>
    <t>1= průměr</t>
  </si>
  <si>
    <t>2 = max (nahřívání)</t>
  </si>
  <si>
    <t>Cena v Eurech</t>
  </si>
  <si>
    <t>provoz I patro.</t>
  </si>
  <si>
    <t>provoz II. Patro</t>
  </si>
  <si>
    <t>sváření 1</t>
  </si>
  <si>
    <t>sváření 2</t>
  </si>
  <si>
    <t>sváření 3</t>
  </si>
  <si>
    <t>cnc 1</t>
  </si>
  <si>
    <t>cnc 2</t>
  </si>
  <si>
    <t>cnc 3</t>
  </si>
  <si>
    <t>vrtačka 1</t>
  </si>
  <si>
    <t>vrtačka 2</t>
  </si>
  <si>
    <t>vrtačka 3</t>
  </si>
  <si>
    <t>fréza 1</t>
  </si>
  <si>
    <t>fréza 2</t>
  </si>
  <si>
    <t>fréza 3</t>
  </si>
  <si>
    <t>cnc 4</t>
  </si>
  <si>
    <t>cnc 5</t>
  </si>
  <si>
    <t>cnc 6</t>
  </si>
  <si>
    <t>cnc 7</t>
  </si>
  <si>
    <t>fréza 4</t>
  </si>
  <si>
    <t>fréza 5</t>
  </si>
  <si>
    <t>fréza 6</t>
  </si>
  <si>
    <t>fréza 7</t>
  </si>
  <si>
    <t>fréza 8</t>
  </si>
  <si>
    <t>vrtačka 4</t>
  </si>
  <si>
    <t>vrtačka 5</t>
  </si>
  <si>
    <t>vrtačka 6</t>
  </si>
  <si>
    <t>vrtačka 7</t>
  </si>
  <si>
    <t>pec 1</t>
  </si>
  <si>
    <t>pec 2</t>
  </si>
  <si>
    <t>pec 3</t>
  </si>
  <si>
    <t>výpočet spotřeby energií za 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</si>
</sst>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\ [$€-1]"/>
    <numFmt numFmtId="166" formatCode="#,##0.00\ &quot;Kč&quot;"/>
    <numFmt numFmtId="167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0" fillId="0" borderId="0" xfId="0" applyAlignment="1">
      <alignment vertical="center"/>
    </xf>
    <xf numFmtId="165" fontId="6" fillId="6" borderId="34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2" fillId="0" borderId="1" xfId="1" applyFont="1" applyBorder="1" applyAlignment="1" applyProtection="1">
      <alignment horizontal="center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49" fontId="3" fillId="0" borderId="30" xfId="1" applyNumberFormat="1" applyFont="1" applyBorder="1" applyAlignment="1" applyProtection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12" xfId="0" applyNumberFormat="1" applyFill="1" applyBorder="1" applyAlignment="1" applyProtection="1">
      <alignment horizontal="center" vertical="center"/>
    </xf>
    <xf numFmtId="2" fontId="0" fillId="3" borderId="13" xfId="0" applyNumberFormat="1" applyFill="1" applyBorder="1" applyAlignment="1" applyProtection="1">
      <alignment horizontal="center" vertical="center"/>
    </xf>
    <xf numFmtId="2" fontId="0" fillId="2" borderId="14" xfId="0" applyNumberFormat="1" applyFill="1" applyBorder="1" applyAlignment="1" applyProtection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2" fontId="0" fillId="3" borderId="15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17" xfId="0" applyNumberFormat="1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center" vertical="center"/>
    </xf>
    <xf numFmtId="2" fontId="0" fillId="3" borderId="17" xfId="0" applyNumberFormat="1" applyFill="1" applyBorder="1" applyAlignment="1" applyProtection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</xf>
    <xf numFmtId="0" fontId="5" fillId="0" borderId="0" xfId="0" applyFont="1" applyProtection="1"/>
    <xf numFmtId="49" fontId="3" fillId="0" borderId="31" xfId="1" applyNumberFormat="1" applyFont="1" applyBorder="1" applyAlignment="1" applyProtection="1">
      <alignment horizontal="center" vertical="center"/>
    </xf>
    <xf numFmtId="49" fontId="3" fillId="0" borderId="32" xfId="1" applyNumberFormat="1" applyFont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164" fontId="0" fillId="4" borderId="26" xfId="0" applyNumberFormat="1" applyFill="1" applyBorder="1" applyAlignment="1" applyProtection="1">
      <alignment horizontal="center" vertical="center"/>
    </xf>
    <xf numFmtId="164" fontId="0" fillId="4" borderId="27" xfId="0" applyNumberFormat="1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164" fontId="0" fillId="2" borderId="26" xfId="0" applyNumberFormat="1" applyFill="1" applyBorder="1" applyAlignment="1" applyProtection="1">
      <alignment horizontal="center" vertical="center"/>
    </xf>
    <xf numFmtId="164" fontId="0" fillId="2" borderId="27" xfId="0" applyNumberFormat="1" applyFill="1" applyBorder="1" applyAlignment="1" applyProtection="1">
      <alignment horizontal="center" vertical="center"/>
    </xf>
    <xf numFmtId="164" fontId="0" fillId="2" borderId="28" xfId="0" applyNumberFormat="1" applyFill="1" applyBorder="1" applyAlignment="1" applyProtection="1">
      <alignment horizontal="center" vertical="center"/>
    </xf>
    <xf numFmtId="164" fontId="0" fillId="3" borderId="26" xfId="0" applyNumberFormat="1" applyFill="1" applyBorder="1" applyAlignment="1" applyProtection="1">
      <alignment horizontal="center" vertical="center"/>
    </xf>
    <xf numFmtId="164" fontId="0" fillId="3" borderId="27" xfId="0" applyNumberFormat="1" applyFill="1" applyBorder="1" applyAlignment="1" applyProtection="1">
      <alignment horizontal="center" vertical="center"/>
    </xf>
    <xf numFmtId="164" fontId="0" fillId="3" borderId="28" xfId="0" applyNumberFormat="1" applyFill="1" applyBorder="1" applyAlignment="1" applyProtection="1">
      <alignment horizontal="center" vertical="center"/>
    </xf>
    <xf numFmtId="164" fontId="0" fillId="5" borderId="29" xfId="0" applyNumberFormat="1" applyFill="1" applyBorder="1" applyAlignment="1" applyProtection="1">
      <alignment horizontal="center" vertical="center"/>
    </xf>
    <xf numFmtId="164" fontId="0" fillId="5" borderId="35" xfId="0" applyNumberFormat="1" applyFill="1" applyBorder="1" applyAlignment="1" applyProtection="1">
      <alignment horizontal="center" vertical="center"/>
    </xf>
    <xf numFmtId="164" fontId="0" fillId="0" borderId="23" xfId="0" applyNumberFormat="1" applyBorder="1" applyProtection="1"/>
    <xf numFmtId="2" fontId="0" fillId="4" borderId="11" xfId="0" applyNumberFormat="1" applyFill="1" applyBorder="1" applyAlignment="1" applyProtection="1">
      <alignment horizontal="center" vertical="center"/>
    </xf>
    <xf numFmtId="2" fontId="0" fillId="4" borderId="12" xfId="0" applyNumberFormat="1" applyFill="1" applyBorder="1" applyAlignment="1" applyProtection="1">
      <alignment horizontal="center" vertical="center"/>
    </xf>
    <xf numFmtId="2" fontId="0" fillId="4" borderId="13" xfId="0" applyNumberFormat="1" applyFill="1" applyBorder="1" applyAlignment="1" applyProtection="1">
      <alignment horizontal="center" vertical="center"/>
    </xf>
    <xf numFmtId="2" fontId="0" fillId="4" borderId="41" xfId="0" applyNumberForma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164" fontId="0" fillId="4" borderId="14" xfId="0" applyNumberFormat="1" applyFill="1" applyBorder="1" applyAlignment="1" applyProtection="1">
      <alignment horizontal="center" vertical="center"/>
    </xf>
    <xf numFmtId="164" fontId="0" fillId="4" borderId="9" xfId="0" applyNumberFormat="1" applyFill="1" applyBorder="1" applyAlignment="1" applyProtection="1">
      <alignment horizontal="center" vertical="center"/>
    </xf>
    <xf numFmtId="164" fontId="0" fillId="4" borderId="15" xfId="0" applyNumberFormat="1" applyFill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</xf>
    <xf numFmtId="164" fontId="0" fillId="2" borderId="9" xfId="0" applyNumberFormat="1" applyFill="1" applyBorder="1" applyAlignment="1" applyProtection="1">
      <alignment horizontal="center" vertical="center"/>
    </xf>
    <xf numFmtId="164" fontId="0" fillId="2" borderId="15" xfId="0" applyNumberFormat="1" applyFill="1" applyBorder="1" applyAlignment="1" applyProtection="1">
      <alignment horizontal="center" vertical="center"/>
    </xf>
    <xf numFmtId="164" fontId="0" fillId="3" borderId="14" xfId="0" applyNumberFormat="1" applyFill="1" applyBorder="1" applyAlignment="1" applyProtection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</xf>
    <xf numFmtId="164" fontId="0" fillId="5" borderId="10" xfId="0" applyNumberFormat="1" applyFill="1" applyBorder="1" applyAlignment="1" applyProtection="1">
      <alignment horizontal="center" vertical="center"/>
    </xf>
    <xf numFmtId="164" fontId="0" fillId="5" borderId="21" xfId="0" applyNumberFormat="1" applyFill="1" applyBorder="1" applyAlignment="1" applyProtection="1">
      <alignment horizontal="center" vertical="center"/>
    </xf>
    <xf numFmtId="164" fontId="0" fillId="0" borderId="24" xfId="0" applyNumberFormat="1" applyBorder="1" applyProtection="1"/>
    <xf numFmtId="2" fontId="0" fillId="4" borderId="14" xfId="0" applyNumberFormat="1" applyFill="1" applyBorder="1" applyAlignment="1" applyProtection="1">
      <alignment horizontal="center" vertical="center"/>
    </xf>
    <xf numFmtId="2" fontId="0" fillId="4" borderId="9" xfId="0" applyNumberFormat="1" applyFill="1" applyBorder="1" applyAlignment="1" applyProtection="1">
      <alignment horizontal="center" vertical="center"/>
    </xf>
    <xf numFmtId="2" fontId="0" fillId="4" borderId="15" xfId="0" applyNumberFormat="1" applyFill="1" applyBorder="1" applyAlignment="1" applyProtection="1">
      <alignment horizontal="center" vertical="center"/>
    </xf>
    <xf numFmtId="2" fontId="0" fillId="4" borderId="10" xfId="0" applyNumberForma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164" fontId="0" fillId="4" borderId="16" xfId="0" applyNumberFormat="1" applyFill="1" applyBorder="1" applyAlignment="1" applyProtection="1">
      <alignment horizontal="center" vertical="center"/>
    </xf>
    <xf numFmtId="164" fontId="0" fillId="4" borderId="17" xfId="0" applyNumberFormat="1" applyFill="1" applyBorder="1" applyAlignment="1" applyProtection="1">
      <alignment horizontal="center" vertical="center"/>
    </xf>
    <xf numFmtId="164" fontId="0" fillId="4" borderId="18" xfId="0" applyNumberFormat="1" applyFill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164" fontId="0" fillId="2" borderId="17" xfId="0" applyNumberFormat="1" applyFill="1" applyBorder="1" applyAlignment="1" applyProtection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</xf>
    <xf numFmtId="164" fontId="0" fillId="3" borderId="17" xfId="0" applyNumberFormat="1" applyFill="1" applyBorder="1" applyAlignment="1" applyProtection="1">
      <alignment horizontal="center" vertical="center"/>
    </xf>
    <xf numFmtId="164" fontId="0" fillId="3" borderId="18" xfId="0" applyNumberFormat="1" applyFill="1" applyBorder="1" applyAlignment="1" applyProtection="1">
      <alignment horizontal="center" vertical="center"/>
    </xf>
    <xf numFmtId="164" fontId="0" fillId="0" borderId="25" xfId="0" applyNumberFormat="1" applyBorder="1" applyProtection="1"/>
    <xf numFmtId="2" fontId="0" fillId="4" borderId="16" xfId="0" applyNumberFormat="1" applyFill="1" applyBorder="1" applyAlignment="1" applyProtection="1">
      <alignment horizontal="center" vertical="center"/>
    </xf>
    <xf numFmtId="2" fontId="0" fillId="4" borderId="17" xfId="0" applyNumberFormat="1" applyFill="1" applyBorder="1" applyAlignment="1" applyProtection="1">
      <alignment horizontal="center" vertical="center"/>
    </xf>
    <xf numFmtId="2" fontId="0" fillId="4" borderId="18" xfId="0" applyNumberFormat="1" applyFill="1" applyBorder="1" applyAlignment="1" applyProtection="1">
      <alignment horizontal="center" vertical="center"/>
    </xf>
    <xf numFmtId="2" fontId="0" fillId="4" borderId="42" xfId="0" applyNumberFormat="1" applyFill="1" applyBorder="1" applyAlignment="1" applyProtection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</xf>
    <xf numFmtId="2" fontId="0" fillId="2" borderId="21" xfId="0" applyNumberFormat="1" applyFill="1" applyBorder="1" applyAlignment="1" applyProtection="1">
      <alignment horizontal="center" vertical="center"/>
    </xf>
    <xf numFmtId="2" fontId="0" fillId="2" borderId="44" xfId="0" applyNumberFormat="1" applyFill="1" applyBorder="1" applyAlignment="1" applyProtection="1">
      <alignment horizontal="center" vertical="center"/>
    </xf>
    <xf numFmtId="0" fontId="4" fillId="0" borderId="57" xfId="1" applyFont="1" applyBorder="1" applyAlignment="1" applyProtection="1">
      <alignment horizontal="center" vertical="center"/>
    </xf>
    <xf numFmtId="0" fontId="4" fillId="0" borderId="59" xfId="1" applyFont="1" applyBorder="1" applyAlignment="1" applyProtection="1">
      <alignment horizontal="center" vertical="center"/>
    </xf>
    <xf numFmtId="0" fontId="4" fillId="0" borderId="62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horizontal="center" vertical="center"/>
    </xf>
    <xf numFmtId="0" fontId="4" fillId="0" borderId="64" xfId="1" applyFont="1" applyBorder="1" applyAlignment="1" applyProtection="1">
      <alignment horizontal="center" vertical="center"/>
    </xf>
    <xf numFmtId="0" fontId="4" fillId="0" borderId="65" xfId="1" applyFont="1" applyBorder="1" applyAlignment="1" applyProtection="1">
      <alignment horizontal="center" vertical="center"/>
    </xf>
    <xf numFmtId="0" fontId="4" fillId="0" borderId="66" xfId="1" applyFont="1" applyBorder="1" applyAlignment="1" applyProtection="1">
      <alignment horizontal="center" vertical="center"/>
    </xf>
    <xf numFmtId="0" fontId="4" fillId="0" borderId="67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/>
    </xf>
    <xf numFmtId="164" fontId="4" fillId="0" borderId="53" xfId="1" applyNumberFormat="1" applyFont="1" applyBorder="1" applyAlignment="1">
      <alignment horizontal="center"/>
    </xf>
    <xf numFmtId="164" fontId="4" fillId="0" borderId="52" xfId="1" applyNumberFormat="1" applyFont="1" applyBorder="1" applyAlignment="1">
      <alignment horizontal="center"/>
    </xf>
    <xf numFmtId="2" fontId="9" fillId="5" borderId="11" xfId="0" applyNumberFormat="1" applyFont="1" applyFill="1" applyBorder="1" applyAlignment="1" applyProtection="1">
      <alignment horizontal="center" vertical="center"/>
    </xf>
    <xf numFmtId="2" fontId="9" fillId="5" borderId="12" xfId="0" applyNumberFormat="1" applyFont="1" applyFill="1" applyBorder="1" applyAlignment="1" applyProtection="1">
      <alignment horizontal="center" vertical="center"/>
    </xf>
    <xf numFmtId="2" fontId="9" fillId="5" borderId="13" xfId="0" applyNumberFormat="1" applyFont="1" applyFill="1" applyBorder="1" applyAlignment="1" applyProtection="1">
      <alignment horizontal="center" vertical="center"/>
    </xf>
    <xf numFmtId="2" fontId="9" fillId="2" borderId="11" xfId="0" applyNumberFormat="1" applyFont="1" applyFill="1" applyBorder="1" applyAlignment="1" applyProtection="1">
      <alignment horizontal="center" vertical="center"/>
    </xf>
    <xf numFmtId="2" fontId="9" fillId="2" borderId="12" xfId="0" applyNumberFormat="1" applyFont="1" applyFill="1" applyBorder="1" applyAlignment="1" applyProtection="1">
      <alignment horizontal="center" vertical="center"/>
    </xf>
    <xf numFmtId="2" fontId="9" fillId="2" borderId="13" xfId="0" applyNumberFormat="1" applyFont="1" applyFill="1" applyBorder="1" applyAlignment="1" applyProtection="1">
      <alignment horizontal="center" vertical="center"/>
    </xf>
    <xf numFmtId="2" fontId="9" fillId="3" borderId="11" xfId="0" applyNumberFormat="1" applyFont="1" applyFill="1" applyBorder="1" applyAlignment="1" applyProtection="1">
      <alignment horizontal="center" vertical="center"/>
    </xf>
    <xf numFmtId="2" fontId="9" fillId="3" borderId="12" xfId="0" applyNumberFormat="1" applyFont="1" applyFill="1" applyBorder="1" applyAlignment="1" applyProtection="1">
      <alignment horizontal="center" vertical="center"/>
    </xf>
    <xf numFmtId="2" fontId="9" fillId="3" borderId="13" xfId="0" applyNumberFormat="1" applyFont="1" applyFill="1" applyBorder="1" applyAlignment="1" applyProtection="1">
      <alignment horizontal="center" vertical="center"/>
    </xf>
    <xf numFmtId="2" fontId="9" fillId="5" borderId="20" xfId="0" applyNumberFormat="1" applyFont="1" applyFill="1" applyBorder="1" applyAlignment="1" applyProtection="1">
      <alignment horizontal="center" vertical="center"/>
    </xf>
    <xf numFmtId="2" fontId="9" fillId="5" borderId="14" xfId="0" applyNumberFormat="1" applyFont="1" applyFill="1" applyBorder="1" applyAlignment="1" applyProtection="1">
      <alignment horizontal="center" vertical="center"/>
    </xf>
    <xf numFmtId="2" fontId="9" fillId="5" borderId="9" xfId="0" applyNumberFormat="1" applyFont="1" applyFill="1" applyBorder="1" applyAlignment="1" applyProtection="1">
      <alignment horizontal="center" vertical="center"/>
    </xf>
    <xf numFmtId="2" fontId="9" fillId="5" borderId="15" xfId="0" applyNumberFormat="1" applyFont="1" applyFill="1" applyBorder="1" applyAlignment="1" applyProtection="1">
      <alignment horizontal="center" vertical="center"/>
    </xf>
    <xf numFmtId="2" fontId="9" fillId="2" borderId="14" xfId="0" applyNumberFormat="1" applyFont="1" applyFill="1" applyBorder="1" applyAlignment="1" applyProtection="1">
      <alignment horizontal="center" vertical="center"/>
    </xf>
    <xf numFmtId="2" fontId="9" fillId="2" borderId="9" xfId="0" applyNumberFormat="1" applyFont="1" applyFill="1" applyBorder="1" applyAlignment="1" applyProtection="1">
      <alignment horizontal="center" vertical="center"/>
    </xf>
    <xf numFmtId="2" fontId="9" fillId="2" borderId="15" xfId="0" applyNumberFormat="1" applyFont="1" applyFill="1" applyBorder="1" applyAlignment="1" applyProtection="1">
      <alignment horizontal="center" vertical="center"/>
    </xf>
    <xf numFmtId="2" fontId="9" fillId="3" borderId="14" xfId="0" applyNumberFormat="1" applyFont="1" applyFill="1" applyBorder="1" applyAlignment="1" applyProtection="1">
      <alignment horizontal="center" vertical="center"/>
    </xf>
    <xf numFmtId="2" fontId="9" fillId="3" borderId="9" xfId="0" applyNumberFormat="1" applyFont="1" applyFill="1" applyBorder="1" applyAlignment="1" applyProtection="1">
      <alignment horizontal="center" vertical="center"/>
    </xf>
    <xf numFmtId="2" fontId="9" fillId="3" borderId="15" xfId="0" applyNumberFormat="1" applyFont="1" applyFill="1" applyBorder="1" applyAlignment="1" applyProtection="1">
      <alignment horizontal="center" vertical="center"/>
    </xf>
    <xf numFmtId="2" fontId="9" fillId="5" borderId="21" xfId="0" applyNumberFormat="1" applyFont="1" applyFill="1" applyBorder="1" applyAlignment="1" applyProtection="1">
      <alignment horizontal="center" vertical="center"/>
    </xf>
    <xf numFmtId="165" fontId="9" fillId="0" borderId="24" xfId="0" applyNumberFormat="1" applyFont="1" applyBorder="1" applyAlignment="1" applyProtection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45" xfId="0" applyNumberFormat="1" applyFont="1" applyBorder="1" applyAlignment="1" applyProtection="1">
      <alignment horizontal="center" vertical="center"/>
    </xf>
    <xf numFmtId="2" fontId="9" fillId="5" borderId="16" xfId="0" applyNumberFormat="1" applyFont="1" applyFill="1" applyBorder="1" applyAlignment="1" applyProtection="1">
      <alignment horizontal="center" vertical="center"/>
    </xf>
    <xf numFmtId="2" fontId="9" fillId="5" borderId="17" xfId="0" applyNumberFormat="1" applyFont="1" applyFill="1" applyBorder="1" applyAlignment="1" applyProtection="1">
      <alignment horizontal="center" vertical="center"/>
    </xf>
    <xf numFmtId="2" fontId="9" fillId="5" borderId="18" xfId="0" applyNumberFormat="1" applyFont="1" applyFill="1" applyBorder="1" applyAlignment="1" applyProtection="1">
      <alignment horizontal="center" vertical="center"/>
    </xf>
    <xf numFmtId="2" fontId="9" fillId="2" borderId="16" xfId="0" applyNumberFormat="1" applyFont="1" applyFill="1" applyBorder="1" applyAlignment="1" applyProtection="1">
      <alignment horizontal="center" vertical="center"/>
    </xf>
    <xf numFmtId="2" fontId="9" fillId="2" borderId="17" xfId="0" applyNumberFormat="1" applyFont="1" applyFill="1" applyBorder="1" applyAlignment="1" applyProtection="1">
      <alignment horizontal="center" vertical="center"/>
    </xf>
    <xf numFmtId="2" fontId="9" fillId="2" borderId="18" xfId="0" applyNumberFormat="1" applyFont="1" applyFill="1" applyBorder="1" applyAlignment="1" applyProtection="1">
      <alignment horizontal="center" vertical="center"/>
    </xf>
    <xf numFmtId="2" fontId="9" fillId="3" borderId="16" xfId="0" applyNumberFormat="1" applyFont="1" applyFill="1" applyBorder="1" applyAlignment="1" applyProtection="1">
      <alignment horizontal="center" vertical="center"/>
    </xf>
    <xf numFmtId="2" fontId="9" fillId="3" borderId="17" xfId="0" applyNumberFormat="1" applyFont="1" applyFill="1" applyBorder="1" applyAlignment="1" applyProtection="1">
      <alignment horizontal="center" vertical="center"/>
    </xf>
    <xf numFmtId="2" fontId="9" fillId="3" borderId="18" xfId="0" applyNumberFormat="1" applyFont="1" applyFill="1" applyBorder="1" applyAlignment="1" applyProtection="1">
      <alignment horizontal="center" vertical="center"/>
    </xf>
    <xf numFmtId="2" fontId="9" fillId="5" borderId="44" xfId="0" applyNumberFormat="1" applyFont="1" applyFill="1" applyBorder="1" applyAlignment="1" applyProtection="1">
      <alignment horizontal="center" vertical="center"/>
    </xf>
    <xf numFmtId="165" fontId="9" fillId="0" borderId="46" xfId="0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30" xfId="1" applyNumberFormat="1" applyFont="1" applyBorder="1" applyAlignment="1" applyProtection="1">
      <alignment horizontal="center" vertical="center"/>
    </xf>
    <xf numFmtId="49" fontId="4" fillId="0" borderId="43" xfId="1" applyNumberFormat="1" applyFont="1" applyBorder="1" applyAlignment="1" applyProtection="1">
      <alignment horizontal="center" vertical="center"/>
    </xf>
    <xf numFmtId="49" fontId="4" fillId="0" borderId="22" xfId="1" applyNumberFormat="1" applyFont="1" applyFill="1" applyBorder="1" applyAlignment="1" applyProtection="1">
      <alignment horizontal="center" vertical="center"/>
    </xf>
    <xf numFmtId="164" fontId="10" fillId="6" borderId="34" xfId="1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 applyProtection="1">
      <alignment horizontal="center" vertical="center"/>
    </xf>
    <xf numFmtId="0" fontId="0" fillId="7" borderId="38" xfId="0" applyFill="1" applyBorder="1"/>
    <xf numFmtId="0" fontId="0" fillId="7" borderId="68" xfId="0" applyFill="1" applyBorder="1"/>
    <xf numFmtId="0" fontId="0" fillId="7" borderId="69" xfId="0" applyFill="1" applyBorder="1"/>
    <xf numFmtId="0" fontId="8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7" borderId="16" xfId="0" applyNumberFormat="1" applyFill="1" applyBorder="1" applyAlignment="1" applyProtection="1">
      <alignment horizontal="center" vertical="center"/>
    </xf>
    <xf numFmtId="4" fontId="0" fillId="7" borderId="17" xfId="0" applyNumberFormat="1" applyFill="1" applyBorder="1" applyAlignment="1" applyProtection="1">
      <alignment horizontal="center" vertical="center"/>
    </xf>
    <xf numFmtId="4" fontId="0" fillId="7" borderId="18" xfId="0" applyNumberFormat="1" applyFill="1" applyBorder="1" applyAlignment="1" applyProtection="1">
      <alignment horizontal="center" vertical="center"/>
    </xf>
    <xf numFmtId="1" fontId="9" fillId="0" borderId="16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right" vertical="center"/>
    </xf>
    <xf numFmtId="0" fontId="6" fillId="6" borderId="33" xfId="0" applyFont="1" applyFill="1" applyBorder="1" applyAlignment="1">
      <alignment horizontal="right" vertical="center"/>
    </xf>
    <xf numFmtId="2" fontId="9" fillId="7" borderId="49" xfId="0" applyNumberFormat="1" applyFont="1" applyFill="1" applyBorder="1" applyAlignment="1" applyProtection="1">
      <alignment horizontal="center" vertical="center"/>
      <protection locked="0"/>
    </xf>
    <xf numFmtId="2" fontId="9" fillId="7" borderId="50" xfId="0" applyNumberFormat="1" applyFont="1" applyFill="1" applyBorder="1" applyAlignment="1" applyProtection="1">
      <alignment horizontal="center" vertical="center"/>
      <protection locked="0"/>
    </xf>
    <xf numFmtId="0" fontId="9" fillId="6" borderId="47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49" fontId="4" fillId="0" borderId="47" xfId="1" applyNumberFormat="1" applyFont="1" applyFill="1" applyBorder="1" applyAlignment="1" applyProtection="1">
      <alignment horizontal="center" vertical="center"/>
    </xf>
    <xf numFmtId="49" fontId="4" fillId="0" borderId="54" xfId="1" applyNumberFormat="1" applyFont="1" applyFill="1" applyBorder="1" applyAlignment="1" applyProtection="1">
      <alignment horizontal="center" vertical="center"/>
    </xf>
    <xf numFmtId="49" fontId="4" fillId="0" borderId="48" xfId="1" applyNumberFormat="1" applyFont="1" applyFill="1" applyBorder="1" applyAlignment="1" applyProtection="1">
      <alignment horizontal="center" vertical="center"/>
    </xf>
    <xf numFmtId="49" fontId="4" fillId="0" borderId="49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7" fontId="8" fillId="6" borderId="1" xfId="0" applyNumberFormat="1" applyFont="1" applyFill="1" applyBorder="1" applyAlignment="1">
      <alignment horizontal="right" vertical="center"/>
    </xf>
    <xf numFmtId="167" fontId="8" fillId="6" borderId="33" xfId="0" applyNumberFormat="1" applyFont="1" applyFill="1" applyBorder="1" applyAlignment="1">
      <alignment horizontal="right" vertical="center"/>
    </xf>
    <xf numFmtId="0" fontId="6" fillId="6" borderId="49" xfId="0" applyFont="1" applyFill="1" applyBorder="1" applyAlignment="1">
      <alignment horizontal="right" vertical="center"/>
    </xf>
    <xf numFmtId="0" fontId="6" fillId="6" borderId="51" xfId="0" applyFont="1" applyFill="1" applyBorder="1" applyAlignment="1">
      <alignment horizontal="right" vertical="center"/>
    </xf>
    <xf numFmtId="167" fontId="8" fillId="6" borderId="33" xfId="0" applyNumberFormat="1" applyFont="1" applyFill="1" applyBorder="1" applyAlignment="1">
      <alignment horizontal="left" vertical="center"/>
    </xf>
    <xf numFmtId="167" fontId="8" fillId="6" borderId="34" xfId="0" applyNumberFormat="1" applyFont="1" applyFill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7" xfId="0" applyFill="1" applyBorder="1" applyAlignment="1" applyProtection="1">
      <alignment horizontal="center"/>
    </xf>
    <xf numFmtId="0" fontId="0" fillId="7" borderId="38" xfId="0" applyFill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4" fillId="0" borderId="70" xfId="1" applyNumberFormat="1" applyFont="1" applyFill="1" applyBorder="1" applyAlignment="1" applyProtection="1">
      <alignment horizontal="center" vertical="center"/>
    </xf>
    <xf numFmtId="4" fontId="11" fillId="7" borderId="11" xfId="0" applyNumberFormat="1" applyFont="1" applyFill="1" applyBorder="1" applyAlignment="1" applyProtection="1">
      <alignment horizontal="center" vertical="center"/>
      <protection locked="0"/>
    </xf>
    <xf numFmtId="4" fontId="11" fillId="7" borderId="14" xfId="0" applyNumberFormat="1" applyFont="1" applyFill="1" applyBorder="1" applyAlignment="1" applyProtection="1">
      <alignment horizontal="center" vertical="center"/>
      <protection locked="0"/>
    </xf>
    <xf numFmtId="4" fontId="11" fillId="7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55" xfId="0" applyFill="1" applyBorder="1"/>
    <xf numFmtId="0" fontId="0" fillId="5" borderId="56" xfId="0" applyFill="1" applyBorder="1"/>
    <xf numFmtId="0" fontId="0" fillId="5" borderId="57" xfId="0" applyFill="1" applyBorder="1"/>
    <xf numFmtId="0" fontId="8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2" borderId="55" xfId="0" applyFill="1" applyBorder="1"/>
    <xf numFmtId="0" fontId="0" fillId="2" borderId="56" xfId="0" applyFill="1" applyBorder="1"/>
    <xf numFmtId="0" fontId="0" fillId="2" borderId="57" xfId="0" applyFill="1" applyBorder="1"/>
    <xf numFmtId="0" fontId="0" fillId="3" borderId="55" xfId="0" applyFill="1" applyBorder="1"/>
    <xf numFmtId="0" fontId="0" fillId="3" borderId="56" xfId="0" applyFill="1" applyBorder="1"/>
    <xf numFmtId="0" fontId="0" fillId="3" borderId="57" xfId="0" applyFill="1" applyBorder="1"/>
    <xf numFmtId="0" fontId="0" fillId="5" borderId="5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6">
    <dxf>
      <font>
        <color theme="9" tint="0.59996337778862885"/>
      </font>
    </dxf>
    <dxf>
      <font>
        <color theme="5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6"/>
  <sheetViews>
    <sheetView tabSelected="1" workbookViewId="0">
      <selection activeCell="B5" sqref="B5:Y37"/>
    </sheetView>
  </sheetViews>
  <sheetFormatPr defaultRowHeight="15" x14ac:dyDescent="0.25"/>
  <cols>
    <col min="1" max="1" width="20.85546875" customWidth="1"/>
    <col min="2" max="25" width="6.5703125" customWidth="1"/>
    <col min="26" max="26" width="16.140625" customWidth="1"/>
  </cols>
  <sheetData>
    <row r="2" spans="1:28" ht="15.75" thickBot="1" x14ac:dyDescent="0.3"/>
    <row r="3" spans="1:28" ht="24" customHeight="1" thickBot="1" x14ac:dyDescent="0.3">
      <c r="B3" s="200" t="s">
        <v>39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5"/>
    </row>
    <row r="4" spans="1:28" ht="15.75" thickBot="1" x14ac:dyDescent="0.3">
      <c r="A4" s="1" t="s">
        <v>0</v>
      </c>
      <c r="B4" s="115" t="s">
        <v>1</v>
      </c>
      <c r="C4" s="116" t="s">
        <v>2</v>
      </c>
      <c r="D4" s="116" t="s">
        <v>3</v>
      </c>
      <c r="E4" s="116" t="s">
        <v>4</v>
      </c>
      <c r="F4" s="116" t="s">
        <v>5</v>
      </c>
      <c r="G4" s="117" t="s">
        <v>6</v>
      </c>
      <c r="H4" s="115" t="s">
        <v>7</v>
      </c>
      <c r="I4" s="116" t="s">
        <v>8</v>
      </c>
      <c r="J4" s="116" t="s">
        <v>9</v>
      </c>
      <c r="K4" s="116" t="s">
        <v>10</v>
      </c>
      <c r="L4" s="116" t="s">
        <v>11</v>
      </c>
      <c r="M4" s="116" t="s">
        <v>12</v>
      </c>
      <c r="N4" s="116" t="s">
        <v>13</v>
      </c>
      <c r="O4" s="117" t="s">
        <v>14</v>
      </c>
      <c r="P4" s="115" t="s">
        <v>15</v>
      </c>
      <c r="Q4" s="116" t="s">
        <v>16</v>
      </c>
      <c r="R4" s="116" t="s">
        <v>17</v>
      </c>
      <c r="S4" s="116" t="s">
        <v>18</v>
      </c>
      <c r="T4" s="116" t="s">
        <v>19</v>
      </c>
      <c r="U4" s="116" t="s">
        <v>20</v>
      </c>
      <c r="V4" s="116" t="s">
        <v>21</v>
      </c>
      <c r="W4" s="117" t="s">
        <v>22</v>
      </c>
      <c r="X4" s="115" t="s">
        <v>23</v>
      </c>
      <c r="Y4" s="118" t="s">
        <v>24</v>
      </c>
      <c r="Z4" s="119" t="s">
        <v>34</v>
      </c>
      <c r="AA4" s="176" t="s">
        <v>40</v>
      </c>
      <c r="AB4" s="177"/>
    </row>
    <row r="5" spans="1:28" x14ac:dyDescent="0.25">
      <c r="A5" s="2" t="s">
        <v>48</v>
      </c>
      <c r="B5" s="228"/>
      <c r="C5" s="229"/>
      <c r="D5" s="229"/>
      <c r="E5" s="229"/>
      <c r="F5" s="229"/>
      <c r="G5" s="230">
        <v>1</v>
      </c>
      <c r="H5" s="233">
        <v>1</v>
      </c>
      <c r="I5" s="234">
        <v>1</v>
      </c>
      <c r="J5" s="234">
        <v>1</v>
      </c>
      <c r="K5" s="234">
        <v>1</v>
      </c>
      <c r="L5" s="234">
        <v>1</v>
      </c>
      <c r="M5" s="234">
        <v>1</v>
      </c>
      <c r="N5" s="234">
        <v>1</v>
      </c>
      <c r="O5" s="235">
        <v>1</v>
      </c>
      <c r="P5" s="236"/>
      <c r="Q5" s="237"/>
      <c r="R5" s="237"/>
      <c r="S5" s="237"/>
      <c r="T5" s="237"/>
      <c r="U5" s="237"/>
      <c r="V5" s="237"/>
      <c r="W5" s="238"/>
      <c r="X5" s="228"/>
      <c r="Y5" s="230"/>
      <c r="Z5" s="120">
        <f>podklady!BD5</f>
        <v>0.72</v>
      </c>
      <c r="AA5" s="206">
        <f>COUNT(B5:Y5)</f>
        <v>9</v>
      </c>
      <c r="AB5" s="207"/>
    </row>
    <row r="6" spans="1:28" x14ac:dyDescent="0.25">
      <c r="A6" s="3" t="s">
        <v>49</v>
      </c>
      <c r="B6" s="239"/>
      <c r="C6" s="240"/>
      <c r="D6" s="240"/>
      <c r="E6" s="240"/>
      <c r="F6" s="240"/>
      <c r="G6" s="241">
        <v>1</v>
      </c>
      <c r="H6" s="242">
        <v>1</v>
      </c>
      <c r="I6" s="243">
        <v>1</v>
      </c>
      <c r="J6" s="243">
        <v>1</v>
      </c>
      <c r="K6" s="243">
        <v>1</v>
      </c>
      <c r="L6" s="243">
        <v>1</v>
      </c>
      <c r="M6" s="243">
        <v>1</v>
      </c>
      <c r="N6" s="243">
        <v>1</v>
      </c>
      <c r="O6" s="244">
        <v>1</v>
      </c>
      <c r="P6" s="245">
        <v>1</v>
      </c>
      <c r="Q6" s="246">
        <v>1</v>
      </c>
      <c r="R6" s="246">
        <v>1</v>
      </c>
      <c r="S6" s="246">
        <v>1</v>
      </c>
      <c r="T6" s="246">
        <v>1</v>
      </c>
      <c r="U6" s="246">
        <v>1</v>
      </c>
      <c r="V6" s="246">
        <v>1</v>
      </c>
      <c r="W6" s="247">
        <v>1</v>
      </c>
      <c r="X6" s="239">
        <v>1</v>
      </c>
      <c r="Y6" s="241">
        <v>1</v>
      </c>
      <c r="Z6" s="120">
        <f>podklady!BD6</f>
        <v>1.1400000000000006</v>
      </c>
      <c r="AA6" s="180">
        <f t="shared" ref="AA6:AA37" si="0">COUNT(B6:Y6)</f>
        <v>19</v>
      </c>
      <c r="AB6" s="181"/>
    </row>
    <row r="7" spans="1:28" x14ac:dyDescent="0.25">
      <c r="A7" s="3" t="s">
        <v>50</v>
      </c>
      <c r="B7" s="239"/>
      <c r="C7" s="240"/>
      <c r="D7" s="240"/>
      <c r="E7" s="240"/>
      <c r="F7" s="240"/>
      <c r="G7" s="241"/>
      <c r="H7" s="242">
        <v>1</v>
      </c>
      <c r="I7" s="243">
        <v>1</v>
      </c>
      <c r="J7" s="243">
        <v>1</v>
      </c>
      <c r="K7" s="243">
        <v>1</v>
      </c>
      <c r="L7" s="243">
        <v>1</v>
      </c>
      <c r="M7" s="243">
        <v>1</v>
      </c>
      <c r="N7" s="243">
        <v>1</v>
      </c>
      <c r="O7" s="244"/>
      <c r="P7" s="245"/>
      <c r="Q7" s="246"/>
      <c r="R7" s="246"/>
      <c r="S7" s="246"/>
      <c r="T7" s="246"/>
      <c r="U7" s="246"/>
      <c r="V7" s="246"/>
      <c r="W7" s="247"/>
      <c r="X7" s="239"/>
      <c r="Y7" s="241"/>
      <c r="Z7" s="120">
        <f>podklady!BD7</f>
        <v>0.24500000000000002</v>
      </c>
      <c r="AA7" s="180">
        <f t="shared" si="0"/>
        <v>7</v>
      </c>
      <c r="AB7" s="181"/>
    </row>
    <row r="8" spans="1:28" x14ac:dyDescent="0.25">
      <c r="A8" s="3" t="s">
        <v>51</v>
      </c>
      <c r="B8" s="239"/>
      <c r="C8" s="240"/>
      <c r="D8" s="240"/>
      <c r="E8" s="240"/>
      <c r="F8" s="240"/>
      <c r="G8" s="241"/>
      <c r="H8" s="242"/>
      <c r="I8" s="243"/>
      <c r="J8" s="243"/>
      <c r="K8" s="243"/>
      <c r="L8" s="243"/>
      <c r="M8" s="243"/>
      <c r="N8" s="243"/>
      <c r="O8" s="244"/>
      <c r="P8" s="245"/>
      <c r="Q8" s="246"/>
      <c r="R8" s="246"/>
      <c r="S8" s="246"/>
      <c r="T8" s="246"/>
      <c r="U8" s="246"/>
      <c r="V8" s="246"/>
      <c r="W8" s="247"/>
      <c r="X8" s="239"/>
      <c r="Y8" s="241"/>
      <c r="Z8" s="120">
        <f>podklady!BD8</f>
        <v>0</v>
      </c>
      <c r="AA8" s="180">
        <f t="shared" si="0"/>
        <v>0</v>
      </c>
      <c r="AB8" s="181"/>
    </row>
    <row r="9" spans="1:28" x14ac:dyDescent="0.25">
      <c r="A9" s="3" t="s">
        <v>52</v>
      </c>
      <c r="B9" s="239"/>
      <c r="C9" s="240"/>
      <c r="D9" s="240"/>
      <c r="E9" s="240"/>
      <c r="F9" s="240"/>
      <c r="G9" s="241"/>
      <c r="H9" s="242"/>
      <c r="I9" s="243"/>
      <c r="J9" s="243"/>
      <c r="K9" s="243"/>
      <c r="L9" s="243"/>
      <c r="M9" s="243"/>
      <c r="N9" s="243"/>
      <c r="O9" s="244"/>
      <c r="P9" s="245"/>
      <c r="Q9" s="246"/>
      <c r="R9" s="246"/>
      <c r="S9" s="246"/>
      <c r="T9" s="246"/>
      <c r="U9" s="246"/>
      <c r="V9" s="246"/>
      <c r="W9" s="247"/>
      <c r="X9" s="239"/>
      <c r="Y9" s="241"/>
      <c r="Z9" s="120">
        <f>podklady!BD9</f>
        <v>0</v>
      </c>
      <c r="AA9" s="180">
        <f t="shared" si="0"/>
        <v>0</v>
      </c>
      <c r="AB9" s="181"/>
    </row>
    <row r="10" spans="1:28" x14ac:dyDescent="0.25">
      <c r="A10" s="3" t="s">
        <v>53</v>
      </c>
      <c r="B10" s="239"/>
      <c r="C10" s="240"/>
      <c r="D10" s="240"/>
      <c r="E10" s="240"/>
      <c r="F10" s="240"/>
      <c r="G10" s="241"/>
      <c r="H10" s="242"/>
      <c r="I10" s="243"/>
      <c r="J10" s="243"/>
      <c r="K10" s="243"/>
      <c r="L10" s="243"/>
      <c r="M10" s="243"/>
      <c r="N10" s="243"/>
      <c r="O10" s="244"/>
      <c r="P10" s="245"/>
      <c r="Q10" s="246"/>
      <c r="R10" s="246"/>
      <c r="S10" s="246"/>
      <c r="T10" s="246"/>
      <c r="U10" s="246"/>
      <c r="V10" s="246"/>
      <c r="W10" s="247"/>
      <c r="X10" s="239"/>
      <c r="Y10" s="241"/>
      <c r="Z10" s="120">
        <f>podklady!BD10</f>
        <v>0</v>
      </c>
      <c r="AA10" s="180">
        <f t="shared" si="0"/>
        <v>0</v>
      </c>
      <c r="AB10" s="181"/>
    </row>
    <row r="11" spans="1:28" x14ac:dyDescent="0.25">
      <c r="A11" s="3" t="s">
        <v>54</v>
      </c>
      <c r="B11" s="239"/>
      <c r="C11" s="240"/>
      <c r="D11" s="240"/>
      <c r="E11" s="240"/>
      <c r="F11" s="240"/>
      <c r="G11" s="241">
        <v>1</v>
      </c>
      <c r="H11" s="242">
        <v>1</v>
      </c>
      <c r="I11" s="243">
        <v>1</v>
      </c>
      <c r="J11" s="243">
        <v>1</v>
      </c>
      <c r="K11" s="243">
        <v>1</v>
      </c>
      <c r="L11" s="243">
        <v>1</v>
      </c>
      <c r="M11" s="243">
        <v>1</v>
      </c>
      <c r="N11" s="243">
        <v>1</v>
      </c>
      <c r="O11" s="244">
        <v>1</v>
      </c>
      <c r="P11" s="245">
        <v>1</v>
      </c>
      <c r="Q11" s="246">
        <v>1</v>
      </c>
      <c r="R11" s="246">
        <v>1</v>
      </c>
      <c r="S11" s="246">
        <v>1</v>
      </c>
      <c r="T11" s="246">
        <v>1</v>
      </c>
      <c r="U11" s="246">
        <v>1</v>
      </c>
      <c r="V11" s="246">
        <v>1</v>
      </c>
      <c r="W11" s="247">
        <v>1</v>
      </c>
      <c r="X11" s="239">
        <v>1</v>
      </c>
      <c r="Y11" s="241">
        <v>1</v>
      </c>
      <c r="Z11" s="120">
        <f>podklady!BD11</f>
        <v>0.8550000000000002</v>
      </c>
      <c r="AA11" s="180">
        <f t="shared" si="0"/>
        <v>19</v>
      </c>
      <c r="AB11" s="181"/>
    </row>
    <row r="12" spans="1:28" x14ac:dyDescent="0.25">
      <c r="A12" s="3" t="s">
        <v>55</v>
      </c>
      <c r="B12" s="239"/>
      <c r="C12" s="240"/>
      <c r="D12" s="240"/>
      <c r="E12" s="240"/>
      <c r="F12" s="240"/>
      <c r="G12" s="241"/>
      <c r="H12" s="242"/>
      <c r="I12" s="243"/>
      <c r="J12" s="243"/>
      <c r="K12" s="243"/>
      <c r="L12" s="243"/>
      <c r="M12" s="243"/>
      <c r="N12" s="243"/>
      <c r="O12" s="244"/>
      <c r="P12" s="245"/>
      <c r="Q12" s="246"/>
      <c r="R12" s="246"/>
      <c r="S12" s="246"/>
      <c r="T12" s="246"/>
      <c r="U12" s="246"/>
      <c r="V12" s="246"/>
      <c r="W12" s="247"/>
      <c r="X12" s="239"/>
      <c r="Y12" s="241"/>
      <c r="Z12" s="120">
        <f>podklady!BD12</f>
        <v>0</v>
      </c>
      <c r="AA12" s="180">
        <f>COUNT(B12:Y12)</f>
        <v>0</v>
      </c>
      <c r="AB12" s="181"/>
    </row>
    <row r="13" spans="1:28" x14ac:dyDescent="0.25">
      <c r="A13" s="3" t="s">
        <v>62</v>
      </c>
      <c r="B13" s="239">
        <v>1</v>
      </c>
      <c r="C13" s="240">
        <v>1</v>
      </c>
      <c r="D13" s="240">
        <v>1</v>
      </c>
      <c r="E13" s="240">
        <v>1</v>
      </c>
      <c r="F13" s="240">
        <v>1</v>
      </c>
      <c r="G13" s="241">
        <v>1</v>
      </c>
      <c r="H13" s="242">
        <v>1</v>
      </c>
      <c r="I13" s="243">
        <v>1</v>
      </c>
      <c r="J13" s="243">
        <v>1</v>
      </c>
      <c r="K13" s="243">
        <v>1</v>
      </c>
      <c r="L13" s="243">
        <v>1</v>
      </c>
      <c r="M13" s="243">
        <v>1</v>
      </c>
      <c r="N13" s="243">
        <v>1</v>
      </c>
      <c r="O13" s="244">
        <v>1</v>
      </c>
      <c r="P13" s="245">
        <v>1</v>
      </c>
      <c r="Q13" s="246">
        <v>1</v>
      </c>
      <c r="R13" s="246">
        <v>1</v>
      </c>
      <c r="S13" s="246">
        <v>1</v>
      </c>
      <c r="T13" s="246">
        <v>1</v>
      </c>
      <c r="U13" s="246">
        <v>1</v>
      </c>
      <c r="V13" s="246">
        <v>1</v>
      </c>
      <c r="W13" s="247">
        <v>1</v>
      </c>
      <c r="X13" s="239">
        <v>1</v>
      </c>
      <c r="Y13" s="241">
        <v>1</v>
      </c>
      <c r="Z13" s="120">
        <f>podklady!BD13</f>
        <v>1.4400000000000008</v>
      </c>
      <c r="AA13" s="180">
        <f t="shared" si="0"/>
        <v>24</v>
      </c>
      <c r="AB13" s="181"/>
    </row>
    <row r="14" spans="1:28" x14ac:dyDescent="0.25">
      <c r="A14" s="3" t="s">
        <v>63</v>
      </c>
      <c r="B14" s="239"/>
      <c r="C14" s="240"/>
      <c r="D14" s="240"/>
      <c r="E14" s="240"/>
      <c r="F14" s="240"/>
      <c r="G14" s="241"/>
      <c r="H14" s="242"/>
      <c r="I14" s="243"/>
      <c r="J14" s="243"/>
      <c r="K14" s="243"/>
      <c r="L14" s="243"/>
      <c r="M14" s="243"/>
      <c r="N14" s="243"/>
      <c r="O14" s="244"/>
      <c r="P14" s="245"/>
      <c r="Q14" s="246"/>
      <c r="R14" s="246"/>
      <c r="S14" s="246"/>
      <c r="T14" s="246"/>
      <c r="U14" s="246"/>
      <c r="V14" s="246"/>
      <c r="W14" s="247"/>
      <c r="X14" s="239"/>
      <c r="Y14" s="241"/>
      <c r="Z14" s="120">
        <f>podklady!BD14</f>
        <v>0</v>
      </c>
      <c r="AA14" s="180">
        <f t="shared" si="0"/>
        <v>0</v>
      </c>
      <c r="AB14" s="181"/>
    </row>
    <row r="15" spans="1:28" x14ac:dyDescent="0.25">
      <c r="A15" s="3" t="s">
        <v>64</v>
      </c>
      <c r="B15" s="239"/>
      <c r="C15" s="240"/>
      <c r="D15" s="240"/>
      <c r="E15" s="240"/>
      <c r="F15" s="240"/>
      <c r="G15" s="241">
        <v>1</v>
      </c>
      <c r="H15" s="242">
        <v>1</v>
      </c>
      <c r="I15" s="243">
        <v>1</v>
      </c>
      <c r="J15" s="243">
        <v>1</v>
      </c>
      <c r="K15" s="243">
        <v>1</v>
      </c>
      <c r="L15" s="243">
        <v>1</v>
      </c>
      <c r="M15" s="243">
        <v>1</v>
      </c>
      <c r="N15" s="243">
        <v>1</v>
      </c>
      <c r="O15" s="244"/>
      <c r="P15" s="245"/>
      <c r="Q15" s="246"/>
      <c r="R15" s="246"/>
      <c r="S15" s="246"/>
      <c r="T15" s="246"/>
      <c r="U15" s="246"/>
      <c r="V15" s="246"/>
      <c r="W15" s="247"/>
      <c r="X15" s="239"/>
      <c r="Y15" s="241"/>
      <c r="Z15" s="120">
        <f>podklady!BD15</f>
        <v>0.56000000000000005</v>
      </c>
      <c r="AA15" s="180">
        <f t="shared" si="0"/>
        <v>8</v>
      </c>
      <c r="AB15" s="181"/>
    </row>
    <row r="16" spans="1:28" x14ac:dyDescent="0.25">
      <c r="A16" s="3" t="s">
        <v>65</v>
      </c>
      <c r="B16" s="239"/>
      <c r="C16" s="240"/>
      <c r="D16" s="240"/>
      <c r="E16" s="240"/>
      <c r="F16" s="240"/>
      <c r="G16" s="241">
        <v>1</v>
      </c>
      <c r="H16" s="242">
        <v>1</v>
      </c>
      <c r="I16" s="243">
        <v>1</v>
      </c>
      <c r="J16" s="243">
        <v>1</v>
      </c>
      <c r="K16" s="243">
        <v>1</v>
      </c>
      <c r="L16" s="243">
        <v>1</v>
      </c>
      <c r="M16" s="243">
        <v>1</v>
      </c>
      <c r="N16" s="243">
        <v>1</v>
      </c>
      <c r="O16" s="244">
        <v>1</v>
      </c>
      <c r="P16" s="245">
        <v>1</v>
      </c>
      <c r="Q16" s="246">
        <v>1</v>
      </c>
      <c r="R16" s="246"/>
      <c r="S16" s="246"/>
      <c r="T16" s="246"/>
      <c r="U16" s="246"/>
      <c r="V16" s="246"/>
      <c r="W16" s="247"/>
      <c r="X16" s="239"/>
      <c r="Y16" s="241"/>
      <c r="Z16" s="120">
        <f>podklady!BD16</f>
        <v>0.33000000000000007</v>
      </c>
      <c r="AA16" s="180">
        <f t="shared" si="0"/>
        <v>11</v>
      </c>
      <c r="AB16" s="181"/>
    </row>
    <row r="17" spans="1:28" x14ac:dyDescent="0.25">
      <c r="A17" s="3" t="s">
        <v>59</v>
      </c>
      <c r="B17" s="239"/>
      <c r="C17" s="240"/>
      <c r="D17" s="240"/>
      <c r="E17" s="240"/>
      <c r="F17" s="240"/>
      <c r="G17" s="241"/>
      <c r="H17" s="242"/>
      <c r="I17" s="243"/>
      <c r="J17" s="243"/>
      <c r="K17" s="243"/>
      <c r="L17" s="243"/>
      <c r="M17" s="243"/>
      <c r="N17" s="243"/>
      <c r="O17" s="244"/>
      <c r="P17" s="245"/>
      <c r="Q17" s="246"/>
      <c r="R17" s="246"/>
      <c r="S17" s="246"/>
      <c r="T17" s="246"/>
      <c r="U17" s="246"/>
      <c r="V17" s="246"/>
      <c r="W17" s="247"/>
      <c r="X17" s="239"/>
      <c r="Y17" s="241"/>
      <c r="Z17" s="120">
        <f>podklady!BD17</f>
        <v>0</v>
      </c>
      <c r="AA17" s="180">
        <f t="shared" si="0"/>
        <v>0</v>
      </c>
      <c r="AB17" s="181"/>
    </row>
    <row r="18" spans="1:28" x14ac:dyDescent="0.25">
      <c r="A18" s="3" t="s">
        <v>60</v>
      </c>
      <c r="B18" s="239"/>
      <c r="C18" s="240"/>
      <c r="D18" s="240"/>
      <c r="E18" s="240"/>
      <c r="F18" s="240"/>
      <c r="G18" s="241">
        <v>1</v>
      </c>
      <c r="H18" s="242">
        <v>1</v>
      </c>
      <c r="I18" s="243">
        <v>1</v>
      </c>
      <c r="J18" s="243">
        <v>1</v>
      </c>
      <c r="K18" s="243">
        <v>1</v>
      </c>
      <c r="L18" s="243">
        <v>1</v>
      </c>
      <c r="M18" s="243">
        <v>1</v>
      </c>
      <c r="N18" s="243"/>
      <c r="O18" s="244"/>
      <c r="P18" s="245"/>
      <c r="Q18" s="246"/>
      <c r="R18" s="246"/>
      <c r="S18" s="246"/>
      <c r="T18" s="246"/>
      <c r="U18" s="246"/>
      <c r="V18" s="246"/>
      <c r="W18" s="247"/>
      <c r="X18" s="239"/>
      <c r="Y18" s="241"/>
      <c r="Z18" s="120">
        <f>podklady!BD18</f>
        <v>0.7</v>
      </c>
      <c r="AA18" s="180">
        <f t="shared" si="0"/>
        <v>7</v>
      </c>
      <c r="AB18" s="181"/>
    </row>
    <row r="19" spans="1:28" x14ac:dyDescent="0.25">
      <c r="A19" s="3" t="s">
        <v>61</v>
      </c>
      <c r="B19" s="239">
        <v>1</v>
      </c>
      <c r="C19" s="240">
        <v>1</v>
      </c>
      <c r="D19" s="240">
        <v>1</v>
      </c>
      <c r="E19" s="240">
        <v>1</v>
      </c>
      <c r="F19" s="240">
        <v>1</v>
      </c>
      <c r="G19" s="241">
        <v>1</v>
      </c>
      <c r="H19" s="242">
        <v>1</v>
      </c>
      <c r="I19" s="243">
        <v>1</v>
      </c>
      <c r="J19" s="243">
        <v>1</v>
      </c>
      <c r="K19" s="243">
        <v>1</v>
      </c>
      <c r="L19" s="243">
        <v>1</v>
      </c>
      <c r="M19" s="243">
        <v>1</v>
      </c>
      <c r="N19" s="243">
        <v>1</v>
      </c>
      <c r="O19" s="244">
        <v>1</v>
      </c>
      <c r="P19" s="245">
        <v>1</v>
      </c>
      <c r="Q19" s="246">
        <v>1</v>
      </c>
      <c r="R19" s="246">
        <v>1</v>
      </c>
      <c r="S19" s="246">
        <v>1</v>
      </c>
      <c r="T19" s="246">
        <v>1</v>
      </c>
      <c r="U19" s="246">
        <v>1</v>
      </c>
      <c r="V19" s="246">
        <v>1</v>
      </c>
      <c r="W19" s="247">
        <v>1</v>
      </c>
      <c r="X19" s="239">
        <v>1</v>
      </c>
      <c r="Y19" s="241">
        <v>1</v>
      </c>
      <c r="Z19" s="120">
        <f>podklady!BD19</f>
        <v>2.4000000000000008</v>
      </c>
      <c r="AA19" s="180">
        <f t="shared" si="0"/>
        <v>24</v>
      </c>
      <c r="AB19" s="181"/>
    </row>
    <row r="20" spans="1:28" x14ac:dyDescent="0.25">
      <c r="A20" s="3" t="s">
        <v>66</v>
      </c>
      <c r="B20" s="239"/>
      <c r="C20" s="240"/>
      <c r="D20" s="240"/>
      <c r="E20" s="240"/>
      <c r="F20" s="240"/>
      <c r="G20" s="241"/>
      <c r="H20" s="242"/>
      <c r="I20" s="243"/>
      <c r="J20" s="243"/>
      <c r="K20" s="243"/>
      <c r="L20" s="243"/>
      <c r="M20" s="243"/>
      <c r="N20" s="243"/>
      <c r="O20" s="244"/>
      <c r="P20" s="245"/>
      <c r="Q20" s="246"/>
      <c r="R20" s="246"/>
      <c r="S20" s="246"/>
      <c r="T20" s="246"/>
      <c r="U20" s="246"/>
      <c r="V20" s="246"/>
      <c r="W20" s="247"/>
      <c r="X20" s="239"/>
      <c r="Y20" s="241"/>
      <c r="Z20" s="120">
        <f>podklady!BD20</f>
        <v>0</v>
      </c>
      <c r="AA20" s="180">
        <f t="shared" si="0"/>
        <v>0</v>
      </c>
      <c r="AB20" s="181"/>
    </row>
    <row r="21" spans="1:28" x14ac:dyDescent="0.25">
      <c r="A21" s="3" t="s">
        <v>67</v>
      </c>
      <c r="B21" s="239"/>
      <c r="C21" s="240"/>
      <c r="D21" s="240"/>
      <c r="E21" s="240"/>
      <c r="F21" s="240"/>
      <c r="G21" s="241"/>
      <c r="H21" s="242"/>
      <c r="I21" s="243"/>
      <c r="J21" s="243"/>
      <c r="K21" s="243"/>
      <c r="L21" s="243"/>
      <c r="M21" s="243"/>
      <c r="N21" s="243"/>
      <c r="O21" s="244"/>
      <c r="P21" s="245"/>
      <c r="Q21" s="246"/>
      <c r="R21" s="246"/>
      <c r="S21" s="246"/>
      <c r="T21" s="246"/>
      <c r="U21" s="246"/>
      <c r="V21" s="246"/>
      <c r="W21" s="247"/>
      <c r="X21" s="239"/>
      <c r="Y21" s="241"/>
      <c r="Z21" s="120">
        <f>podklady!BD21</f>
        <v>0</v>
      </c>
      <c r="AA21" s="180">
        <f t="shared" si="0"/>
        <v>0</v>
      </c>
      <c r="AB21" s="181"/>
    </row>
    <row r="22" spans="1:28" x14ac:dyDescent="0.25">
      <c r="A22" s="3" t="s">
        <v>68</v>
      </c>
      <c r="B22" s="239"/>
      <c r="C22" s="240"/>
      <c r="D22" s="240"/>
      <c r="E22" s="240"/>
      <c r="F22" s="240"/>
      <c r="G22" s="241"/>
      <c r="H22" s="242"/>
      <c r="I22" s="243"/>
      <c r="J22" s="243"/>
      <c r="K22" s="243"/>
      <c r="L22" s="243"/>
      <c r="M22" s="243"/>
      <c r="N22" s="243"/>
      <c r="O22" s="244"/>
      <c r="P22" s="245"/>
      <c r="Q22" s="246"/>
      <c r="R22" s="246"/>
      <c r="S22" s="246"/>
      <c r="T22" s="246"/>
      <c r="U22" s="246"/>
      <c r="V22" s="246"/>
      <c r="W22" s="247"/>
      <c r="X22" s="239"/>
      <c r="Y22" s="241"/>
      <c r="Z22" s="120">
        <f>podklady!BD22</f>
        <v>0</v>
      </c>
      <c r="AA22" s="180">
        <f t="shared" si="0"/>
        <v>0</v>
      </c>
      <c r="AB22" s="181"/>
    </row>
    <row r="23" spans="1:28" x14ac:dyDescent="0.25">
      <c r="A23" s="3" t="s">
        <v>69</v>
      </c>
      <c r="B23" s="239">
        <v>1</v>
      </c>
      <c r="C23" s="240">
        <v>1</v>
      </c>
      <c r="D23" s="240">
        <v>1</v>
      </c>
      <c r="E23" s="240">
        <v>1</v>
      </c>
      <c r="F23" s="240">
        <v>1</v>
      </c>
      <c r="G23" s="241">
        <v>1</v>
      </c>
      <c r="H23" s="242">
        <v>1</v>
      </c>
      <c r="I23" s="243">
        <v>1</v>
      </c>
      <c r="J23" s="243">
        <v>1</v>
      </c>
      <c r="K23" s="243">
        <v>1</v>
      </c>
      <c r="L23" s="243">
        <v>1</v>
      </c>
      <c r="M23" s="243">
        <v>1</v>
      </c>
      <c r="N23" s="243">
        <v>1</v>
      </c>
      <c r="O23" s="244">
        <v>1</v>
      </c>
      <c r="P23" s="245">
        <v>1</v>
      </c>
      <c r="Q23" s="246">
        <v>1</v>
      </c>
      <c r="R23" s="246">
        <v>1</v>
      </c>
      <c r="S23" s="246">
        <v>1</v>
      </c>
      <c r="T23" s="246">
        <v>1</v>
      </c>
      <c r="U23" s="246">
        <v>1</v>
      </c>
      <c r="V23" s="246">
        <v>1</v>
      </c>
      <c r="W23" s="247">
        <v>1</v>
      </c>
      <c r="X23" s="239">
        <v>1</v>
      </c>
      <c r="Y23" s="241">
        <v>1</v>
      </c>
      <c r="Z23" s="120">
        <f>podklady!BD23</f>
        <v>1.2000000000000004</v>
      </c>
      <c r="AA23" s="180">
        <f t="shared" si="0"/>
        <v>24</v>
      </c>
      <c r="AB23" s="181"/>
    </row>
    <row r="24" spans="1:28" x14ac:dyDescent="0.25">
      <c r="A24" s="3" t="s">
        <v>70</v>
      </c>
      <c r="B24" s="239"/>
      <c r="C24" s="240"/>
      <c r="D24" s="240"/>
      <c r="E24" s="240"/>
      <c r="F24" s="240"/>
      <c r="G24" s="241"/>
      <c r="H24" s="242"/>
      <c r="I24" s="243"/>
      <c r="J24" s="243"/>
      <c r="K24" s="243"/>
      <c r="L24" s="243"/>
      <c r="M24" s="243"/>
      <c r="N24" s="243"/>
      <c r="O24" s="244"/>
      <c r="P24" s="245"/>
      <c r="Q24" s="246"/>
      <c r="R24" s="246"/>
      <c r="S24" s="246"/>
      <c r="T24" s="246"/>
      <c r="U24" s="246"/>
      <c r="V24" s="246"/>
      <c r="W24" s="247"/>
      <c r="X24" s="239"/>
      <c r="Y24" s="241"/>
      <c r="Z24" s="120">
        <f>podklady!BD24</f>
        <v>0</v>
      </c>
      <c r="AA24" s="180">
        <f t="shared" si="0"/>
        <v>0</v>
      </c>
      <c r="AB24" s="181"/>
    </row>
    <row r="25" spans="1:28" x14ac:dyDescent="0.25">
      <c r="A25" s="3" t="s">
        <v>56</v>
      </c>
      <c r="B25" s="239"/>
      <c r="C25" s="240"/>
      <c r="D25" s="240"/>
      <c r="E25" s="240"/>
      <c r="F25" s="240"/>
      <c r="G25" s="241"/>
      <c r="H25" s="242"/>
      <c r="I25" s="243"/>
      <c r="J25" s="243"/>
      <c r="K25" s="243"/>
      <c r="L25" s="243"/>
      <c r="M25" s="243"/>
      <c r="N25" s="243"/>
      <c r="O25" s="244"/>
      <c r="P25" s="245"/>
      <c r="Q25" s="246"/>
      <c r="R25" s="246"/>
      <c r="S25" s="246"/>
      <c r="T25" s="246"/>
      <c r="U25" s="246"/>
      <c r="V25" s="246"/>
      <c r="W25" s="247"/>
      <c r="X25" s="239"/>
      <c r="Y25" s="241"/>
      <c r="Z25" s="120">
        <f>podklady!BD25</f>
        <v>0</v>
      </c>
      <c r="AA25" s="180">
        <f t="shared" si="0"/>
        <v>0</v>
      </c>
      <c r="AB25" s="181"/>
    </row>
    <row r="26" spans="1:28" x14ac:dyDescent="0.25">
      <c r="A26" s="3" t="s">
        <v>57</v>
      </c>
      <c r="B26" s="239">
        <v>1</v>
      </c>
      <c r="C26" s="240">
        <v>1</v>
      </c>
      <c r="D26" s="240">
        <v>1</v>
      </c>
      <c r="E26" s="240">
        <v>1</v>
      </c>
      <c r="F26" s="240">
        <v>1</v>
      </c>
      <c r="G26" s="241">
        <v>1</v>
      </c>
      <c r="H26" s="242">
        <v>1</v>
      </c>
      <c r="I26" s="243">
        <v>1</v>
      </c>
      <c r="J26" s="243">
        <v>1</v>
      </c>
      <c r="K26" s="243">
        <v>1</v>
      </c>
      <c r="L26" s="243">
        <v>1</v>
      </c>
      <c r="M26" s="243">
        <v>1</v>
      </c>
      <c r="N26" s="243">
        <v>1</v>
      </c>
      <c r="O26" s="244">
        <v>1</v>
      </c>
      <c r="P26" s="245">
        <v>1</v>
      </c>
      <c r="Q26" s="246">
        <v>1</v>
      </c>
      <c r="R26" s="246">
        <v>1</v>
      </c>
      <c r="S26" s="246">
        <v>1</v>
      </c>
      <c r="T26" s="246">
        <v>1</v>
      </c>
      <c r="U26" s="246">
        <v>1</v>
      </c>
      <c r="V26" s="246">
        <v>1</v>
      </c>
      <c r="W26" s="247">
        <v>1</v>
      </c>
      <c r="X26" s="239">
        <v>1</v>
      </c>
      <c r="Y26" s="241">
        <v>1</v>
      </c>
      <c r="Z26" s="120">
        <f>podklady!BD26</f>
        <v>0.24000000000000007</v>
      </c>
      <c r="AA26" s="180">
        <f t="shared" si="0"/>
        <v>24</v>
      </c>
      <c r="AB26" s="181"/>
    </row>
    <row r="27" spans="1:28" x14ac:dyDescent="0.25">
      <c r="A27" s="3" t="s">
        <v>58</v>
      </c>
      <c r="B27" s="239">
        <v>1</v>
      </c>
      <c r="C27" s="240">
        <v>1</v>
      </c>
      <c r="D27" s="240">
        <v>1</v>
      </c>
      <c r="E27" s="240">
        <v>1</v>
      </c>
      <c r="F27" s="240">
        <v>1</v>
      </c>
      <c r="G27" s="241">
        <v>1</v>
      </c>
      <c r="H27" s="242">
        <v>1</v>
      </c>
      <c r="I27" s="243">
        <v>1</v>
      </c>
      <c r="J27" s="243">
        <v>1</v>
      </c>
      <c r="K27" s="243">
        <v>1</v>
      </c>
      <c r="L27" s="243">
        <v>1</v>
      </c>
      <c r="M27" s="243">
        <v>1</v>
      </c>
      <c r="N27" s="243">
        <v>1</v>
      </c>
      <c r="O27" s="244">
        <v>1</v>
      </c>
      <c r="P27" s="245">
        <v>1</v>
      </c>
      <c r="Q27" s="246">
        <v>1</v>
      </c>
      <c r="R27" s="246">
        <v>1</v>
      </c>
      <c r="S27" s="246">
        <v>1</v>
      </c>
      <c r="T27" s="246">
        <v>1</v>
      </c>
      <c r="U27" s="246">
        <v>1</v>
      </c>
      <c r="V27" s="246">
        <v>1</v>
      </c>
      <c r="W27" s="247">
        <v>1</v>
      </c>
      <c r="X27" s="239">
        <v>1</v>
      </c>
      <c r="Y27" s="241">
        <v>1</v>
      </c>
      <c r="Z27" s="120">
        <f>podklady!BD27</f>
        <v>0.36000000000000021</v>
      </c>
      <c r="AA27" s="180">
        <f t="shared" si="0"/>
        <v>24</v>
      </c>
      <c r="AB27" s="181"/>
    </row>
    <row r="28" spans="1:28" x14ac:dyDescent="0.25">
      <c r="A28" s="3" t="s">
        <v>71</v>
      </c>
      <c r="B28" s="239"/>
      <c r="C28" s="240"/>
      <c r="D28" s="240"/>
      <c r="E28" s="240"/>
      <c r="F28" s="240"/>
      <c r="G28" s="241">
        <v>1</v>
      </c>
      <c r="H28" s="242">
        <v>1</v>
      </c>
      <c r="I28" s="243">
        <v>1</v>
      </c>
      <c r="J28" s="243">
        <v>1</v>
      </c>
      <c r="K28" s="243">
        <v>1</v>
      </c>
      <c r="L28" s="243">
        <v>1</v>
      </c>
      <c r="M28" s="243">
        <v>1</v>
      </c>
      <c r="N28" s="243">
        <v>1</v>
      </c>
      <c r="O28" s="244">
        <v>1</v>
      </c>
      <c r="P28" s="245">
        <v>1</v>
      </c>
      <c r="Q28" s="246">
        <v>1</v>
      </c>
      <c r="R28" s="246"/>
      <c r="S28" s="246"/>
      <c r="T28" s="246"/>
      <c r="U28" s="246"/>
      <c r="V28" s="246"/>
      <c r="W28" s="247"/>
      <c r="X28" s="239"/>
      <c r="Y28" s="241"/>
      <c r="Z28" s="120">
        <f>podklady!BD28</f>
        <v>0.27499999999999997</v>
      </c>
      <c r="AA28" s="180">
        <f t="shared" si="0"/>
        <v>11</v>
      </c>
      <c r="AB28" s="181"/>
    </row>
    <row r="29" spans="1:28" x14ac:dyDescent="0.25">
      <c r="A29" s="3" t="s">
        <v>72</v>
      </c>
      <c r="B29" s="239"/>
      <c r="C29" s="240"/>
      <c r="D29" s="240"/>
      <c r="E29" s="240"/>
      <c r="F29" s="240"/>
      <c r="G29" s="241"/>
      <c r="H29" s="242"/>
      <c r="I29" s="243"/>
      <c r="J29" s="243"/>
      <c r="K29" s="243"/>
      <c r="L29" s="243"/>
      <c r="M29" s="243"/>
      <c r="N29" s="243"/>
      <c r="O29" s="244"/>
      <c r="P29" s="245"/>
      <c r="Q29" s="246"/>
      <c r="R29" s="246"/>
      <c r="S29" s="246"/>
      <c r="T29" s="246"/>
      <c r="U29" s="246"/>
      <c r="V29" s="246"/>
      <c r="W29" s="247"/>
      <c r="X29" s="239"/>
      <c r="Y29" s="241"/>
      <c r="Z29" s="120">
        <f>podklady!BD29</f>
        <v>0</v>
      </c>
      <c r="AA29" s="180">
        <f t="shared" si="0"/>
        <v>0</v>
      </c>
      <c r="AB29" s="181"/>
    </row>
    <row r="30" spans="1:28" x14ac:dyDescent="0.25">
      <c r="A30" s="3" t="s">
        <v>73</v>
      </c>
      <c r="B30" s="239">
        <v>1</v>
      </c>
      <c r="C30" s="240">
        <v>1</v>
      </c>
      <c r="D30" s="240">
        <v>1</v>
      </c>
      <c r="E30" s="240">
        <v>1</v>
      </c>
      <c r="F30" s="240">
        <v>1</v>
      </c>
      <c r="G30" s="241">
        <v>1</v>
      </c>
      <c r="H30" s="242">
        <v>1</v>
      </c>
      <c r="I30" s="243">
        <v>1</v>
      </c>
      <c r="J30" s="243">
        <v>1</v>
      </c>
      <c r="K30" s="243">
        <v>1</v>
      </c>
      <c r="L30" s="243">
        <v>1</v>
      </c>
      <c r="M30" s="243">
        <v>1</v>
      </c>
      <c r="N30" s="243">
        <v>1</v>
      </c>
      <c r="O30" s="244">
        <v>1</v>
      </c>
      <c r="P30" s="245">
        <v>1</v>
      </c>
      <c r="Q30" s="246">
        <v>1</v>
      </c>
      <c r="R30" s="246">
        <v>1</v>
      </c>
      <c r="S30" s="246">
        <v>1</v>
      </c>
      <c r="T30" s="246">
        <v>1</v>
      </c>
      <c r="U30" s="246">
        <v>1</v>
      </c>
      <c r="V30" s="246">
        <v>1</v>
      </c>
      <c r="W30" s="247">
        <v>1</v>
      </c>
      <c r="X30" s="239">
        <v>1</v>
      </c>
      <c r="Y30" s="241">
        <v>1</v>
      </c>
      <c r="Z30" s="120">
        <f>podklady!BD30</f>
        <v>0.14400000000000004</v>
      </c>
      <c r="AA30" s="180">
        <f t="shared" si="0"/>
        <v>24</v>
      </c>
      <c r="AB30" s="181"/>
    </row>
    <row r="31" spans="1:28" x14ac:dyDescent="0.25">
      <c r="A31" s="3" t="s">
        <v>74</v>
      </c>
      <c r="B31" s="239"/>
      <c r="C31" s="240"/>
      <c r="D31" s="240"/>
      <c r="E31" s="240"/>
      <c r="F31" s="240"/>
      <c r="G31" s="241"/>
      <c r="H31" s="242"/>
      <c r="I31" s="243"/>
      <c r="J31" s="243"/>
      <c r="K31" s="243"/>
      <c r="L31" s="243"/>
      <c r="M31" s="243"/>
      <c r="N31" s="243"/>
      <c r="O31" s="244"/>
      <c r="P31" s="245"/>
      <c r="Q31" s="246"/>
      <c r="R31" s="246"/>
      <c r="S31" s="246"/>
      <c r="T31" s="246"/>
      <c r="U31" s="246"/>
      <c r="V31" s="246"/>
      <c r="W31" s="247"/>
      <c r="X31" s="239"/>
      <c r="Y31" s="241"/>
      <c r="Z31" s="120">
        <f>podklady!BD31</f>
        <v>0</v>
      </c>
      <c r="AA31" s="180">
        <f t="shared" si="0"/>
        <v>0</v>
      </c>
      <c r="AB31" s="181"/>
    </row>
    <row r="32" spans="1:28" x14ac:dyDescent="0.25">
      <c r="A32" s="3" t="s">
        <v>75</v>
      </c>
      <c r="B32" s="239"/>
      <c r="C32" s="240"/>
      <c r="D32" s="240"/>
      <c r="E32" s="240"/>
      <c r="F32" s="240"/>
      <c r="G32" s="241"/>
      <c r="H32" s="242"/>
      <c r="I32" s="243"/>
      <c r="J32" s="243"/>
      <c r="K32" s="243"/>
      <c r="L32" s="243"/>
      <c r="M32" s="243"/>
      <c r="N32" s="243"/>
      <c r="O32" s="244"/>
      <c r="P32" s="245"/>
      <c r="Q32" s="246"/>
      <c r="R32" s="246"/>
      <c r="S32" s="246"/>
      <c r="T32" s="246"/>
      <c r="U32" s="246"/>
      <c r="V32" s="246"/>
      <c r="W32" s="247"/>
      <c r="X32" s="239"/>
      <c r="Y32" s="241"/>
      <c r="Z32" s="120">
        <f>podklady!BD32</f>
        <v>0</v>
      </c>
      <c r="AA32" s="180">
        <f t="shared" si="0"/>
        <v>0</v>
      </c>
      <c r="AB32" s="181"/>
    </row>
    <row r="33" spans="1:29" x14ac:dyDescent="0.25">
      <c r="A33" s="3" t="s">
        <v>76</v>
      </c>
      <c r="B33" s="239"/>
      <c r="C33" s="240"/>
      <c r="D33" s="240"/>
      <c r="E33" s="240"/>
      <c r="F33" s="240"/>
      <c r="G33" s="241"/>
      <c r="H33" s="242">
        <v>1</v>
      </c>
      <c r="I33" s="243">
        <v>1</v>
      </c>
      <c r="J33" s="243">
        <v>1</v>
      </c>
      <c r="K33" s="243">
        <v>1</v>
      </c>
      <c r="L33" s="243">
        <v>1</v>
      </c>
      <c r="M33" s="243">
        <v>1</v>
      </c>
      <c r="N33" s="243">
        <v>1</v>
      </c>
      <c r="O33" s="244">
        <v>1</v>
      </c>
      <c r="P33" s="245"/>
      <c r="Q33" s="246"/>
      <c r="R33" s="246"/>
      <c r="S33" s="246"/>
      <c r="T33" s="246"/>
      <c r="U33" s="246"/>
      <c r="V33" s="246"/>
      <c r="W33" s="247"/>
      <c r="X33" s="239"/>
      <c r="Y33" s="241"/>
      <c r="Z33" s="120">
        <f>podklady!BD33</f>
        <v>3.2000000000000001E-2</v>
      </c>
      <c r="AA33" s="180">
        <f t="shared" si="0"/>
        <v>8</v>
      </c>
      <c r="AB33" s="181"/>
    </row>
    <row r="34" spans="1:29" x14ac:dyDescent="0.25">
      <c r="A34" s="3" t="s">
        <v>77</v>
      </c>
      <c r="B34" s="239"/>
      <c r="C34" s="240"/>
      <c r="D34" s="240"/>
      <c r="E34" s="240"/>
      <c r="F34" s="240"/>
      <c r="G34" s="241"/>
      <c r="H34" s="242"/>
      <c r="I34" s="243">
        <v>1</v>
      </c>
      <c r="J34" s="243">
        <v>1</v>
      </c>
      <c r="K34" s="243">
        <v>1</v>
      </c>
      <c r="L34" s="243">
        <v>1</v>
      </c>
      <c r="M34" s="243">
        <v>1</v>
      </c>
      <c r="N34" s="243"/>
      <c r="O34" s="244"/>
      <c r="P34" s="245"/>
      <c r="Q34" s="246"/>
      <c r="R34" s="246"/>
      <c r="S34" s="246"/>
      <c r="T34" s="246"/>
      <c r="U34" s="246"/>
      <c r="V34" s="246"/>
      <c r="W34" s="247"/>
      <c r="X34" s="239"/>
      <c r="Y34" s="241"/>
      <c r="Z34" s="120">
        <f>podklady!BD34</f>
        <v>0</v>
      </c>
      <c r="AA34" s="180">
        <f t="shared" si="0"/>
        <v>5</v>
      </c>
      <c r="AB34" s="181"/>
    </row>
    <row r="35" spans="1:29" x14ac:dyDescent="0.25">
      <c r="A35" s="3" t="s">
        <v>25</v>
      </c>
      <c r="B35" s="239">
        <v>1</v>
      </c>
      <c r="C35" s="240">
        <v>11</v>
      </c>
      <c r="D35" s="240">
        <v>1</v>
      </c>
      <c r="E35" s="240">
        <v>1</v>
      </c>
      <c r="F35" s="240">
        <v>1</v>
      </c>
      <c r="G35" s="241">
        <v>1</v>
      </c>
      <c r="H35" s="242">
        <v>1</v>
      </c>
      <c r="I35" s="243">
        <v>1</v>
      </c>
      <c r="J35" s="243">
        <v>1</v>
      </c>
      <c r="K35" s="243">
        <v>1</v>
      </c>
      <c r="L35" s="243">
        <v>1</v>
      </c>
      <c r="M35" s="243">
        <v>1</v>
      </c>
      <c r="N35" s="243">
        <v>1</v>
      </c>
      <c r="O35" s="244">
        <v>1</v>
      </c>
      <c r="P35" s="245">
        <v>1</v>
      </c>
      <c r="Q35" s="246">
        <v>1</v>
      </c>
      <c r="R35" s="246">
        <v>1</v>
      </c>
      <c r="S35" s="246">
        <v>1</v>
      </c>
      <c r="T35" s="246">
        <v>1</v>
      </c>
      <c r="U35" s="246">
        <v>1</v>
      </c>
      <c r="V35" s="246">
        <v>1</v>
      </c>
      <c r="W35" s="247">
        <v>1</v>
      </c>
      <c r="X35" s="239">
        <v>1</v>
      </c>
      <c r="Y35" s="241">
        <v>1</v>
      </c>
      <c r="Z35" s="120">
        <f>podklady!BD35</f>
        <v>1.3800000000000008</v>
      </c>
      <c r="AA35" s="180">
        <f t="shared" si="0"/>
        <v>24</v>
      </c>
      <c r="AB35" s="181"/>
    </row>
    <row r="36" spans="1:29" x14ac:dyDescent="0.25">
      <c r="A36" s="3" t="s">
        <v>26</v>
      </c>
      <c r="B36" s="239"/>
      <c r="C36" s="240"/>
      <c r="D36" s="240"/>
      <c r="E36" s="240"/>
      <c r="F36" s="240"/>
      <c r="G36" s="241"/>
      <c r="H36" s="242"/>
      <c r="I36" s="243"/>
      <c r="J36" s="243"/>
      <c r="K36" s="243"/>
      <c r="L36" s="243"/>
      <c r="M36" s="243"/>
      <c r="N36" s="243"/>
      <c r="O36" s="244"/>
      <c r="P36" s="245"/>
      <c r="Q36" s="246"/>
      <c r="R36" s="246"/>
      <c r="S36" s="246"/>
      <c r="T36" s="246"/>
      <c r="U36" s="246"/>
      <c r="V36" s="246"/>
      <c r="W36" s="247"/>
      <c r="X36" s="239"/>
      <c r="Y36" s="241"/>
      <c r="Z36" s="120">
        <f>podklady!BD36</f>
        <v>0</v>
      </c>
      <c r="AA36" s="180">
        <f t="shared" si="0"/>
        <v>0</v>
      </c>
      <c r="AB36" s="181"/>
    </row>
    <row r="37" spans="1:29" ht="15.75" thickBot="1" x14ac:dyDescent="0.3">
      <c r="A37" s="4" t="s">
        <v>27</v>
      </c>
      <c r="B37" s="248"/>
      <c r="C37" s="249"/>
      <c r="D37" s="249"/>
      <c r="E37" s="249"/>
      <c r="F37" s="249"/>
      <c r="G37" s="250"/>
      <c r="H37" s="251"/>
      <c r="I37" s="252"/>
      <c r="J37" s="252"/>
      <c r="K37" s="252"/>
      <c r="L37" s="252"/>
      <c r="M37" s="252"/>
      <c r="N37" s="252"/>
      <c r="O37" s="253"/>
      <c r="P37" s="254"/>
      <c r="Q37" s="255"/>
      <c r="R37" s="255"/>
      <c r="S37" s="255"/>
      <c r="T37" s="255"/>
      <c r="U37" s="255"/>
      <c r="V37" s="255"/>
      <c r="W37" s="256"/>
      <c r="X37" s="248"/>
      <c r="Y37" s="250"/>
      <c r="Z37" s="121">
        <f>podklady!BD37</f>
        <v>0</v>
      </c>
      <c r="AA37" s="174">
        <f t="shared" si="0"/>
        <v>0</v>
      </c>
      <c r="AB37" s="175"/>
    </row>
    <row r="38" spans="1:29" ht="24" customHeight="1" thickBot="1" x14ac:dyDescent="0.3">
      <c r="B38" s="197" t="s">
        <v>45</v>
      </c>
      <c r="C38" s="198"/>
      <c r="D38" s="198"/>
      <c r="E38" s="198"/>
      <c r="F38" s="199"/>
      <c r="G38" s="197" t="s">
        <v>46</v>
      </c>
      <c r="H38" s="231"/>
      <c r="I38" s="231"/>
      <c r="J38" s="231"/>
      <c r="K38" s="232"/>
      <c r="X38" s="202" t="s">
        <v>30</v>
      </c>
      <c r="Y38" s="203"/>
      <c r="Z38" s="163">
        <f>SUM(Z5:Z37)</f>
        <v>12.021000000000006</v>
      </c>
      <c r="AA38" s="178">
        <f>SUM(AA5:AB37)</f>
        <v>272</v>
      </c>
      <c r="AB38" s="179"/>
    </row>
    <row r="39" spans="1:29" ht="15" customHeight="1" x14ac:dyDescent="0.25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AA39" s="169"/>
      <c r="AB39" s="170"/>
    </row>
    <row r="40" spans="1:29" ht="15.75" customHeight="1" thickBot="1" x14ac:dyDescent="0.3"/>
    <row r="41" spans="1:29" ht="24" customHeight="1" thickBot="1" x14ac:dyDescent="0.3">
      <c r="A41" s="7"/>
      <c r="B41" s="190" t="s">
        <v>38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2"/>
      <c r="AA41" s="193" t="s">
        <v>43</v>
      </c>
      <c r="AB41" s="194"/>
      <c r="AC41" s="195"/>
    </row>
    <row r="42" spans="1:29" ht="15.75" thickBot="1" x14ac:dyDescent="0.3">
      <c r="A42" s="8" t="s">
        <v>0</v>
      </c>
      <c r="B42" s="157" t="s">
        <v>1</v>
      </c>
      <c r="C42" s="158" t="s">
        <v>2</v>
      </c>
      <c r="D42" s="158" t="s">
        <v>3</v>
      </c>
      <c r="E42" s="158" t="s">
        <v>4</v>
      </c>
      <c r="F42" s="158" t="s">
        <v>5</v>
      </c>
      <c r="G42" s="159" t="s">
        <v>6</v>
      </c>
      <c r="H42" s="157" t="s">
        <v>7</v>
      </c>
      <c r="I42" s="158" t="s">
        <v>8</v>
      </c>
      <c r="J42" s="158" t="s">
        <v>9</v>
      </c>
      <c r="K42" s="158" t="s">
        <v>10</v>
      </c>
      <c r="L42" s="158" t="s">
        <v>11</v>
      </c>
      <c r="M42" s="158" t="s">
        <v>12</v>
      </c>
      <c r="N42" s="158" t="s">
        <v>13</v>
      </c>
      <c r="O42" s="159" t="s">
        <v>14</v>
      </c>
      <c r="P42" s="157" t="s">
        <v>15</v>
      </c>
      <c r="Q42" s="158" t="s">
        <v>16</v>
      </c>
      <c r="R42" s="158" t="s">
        <v>17</v>
      </c>
      <c r="S42" s="158" t="s">
        <v>18</v>
      </c>
      <c r="T42" s="158" t="s">
        <v>19</v>
      </c>
      <c r="U42" s="158" t="s">
        <v>20</v>
      </c>
      <c r="V42" s="158" t="s">
        <v>21</v>
      </c>
      <c r="W42" s="159" t="s">
        <v>22</v>
      </c>
      <c r="X42" s="160" t="s">
        <v>23</v>
      </c>
      <c r="Y42" s="161" t="s">
        <v>24</v>
      </c>
      <c r="Z42" s="162" t="s">
        <v>35</v>
      </c>
      <c r="AA42" s="196"/>
      <c r="AB42" s="219"/>
      <c r="AC42" s="224"/>
    </row>
    <row r="43" spans="1:29" x14ac:dyDescent="0.25">
      <c r="A43" s="2" t="s">
        <v>48</v>
      </c>
      <c r="B43" s="122" t="str">
        <f>podklady!BG5</f>
        <v/>
      </c>
      <c r="C43" s="123" t="str">
        <f>podklady!BH5</f>
        <v/>
      </c>
      <c r="D43" s="123" t="str">
        <f>podklady!BI5</f>
        <v/>
      </c>
      <c r="E43" s="123" t="str">
        <f>podklady!BJ5</f>
        <v/>
      </c>
      <c r="F43" s="123" t="str">
        <f>podklady!BK5</f>
        <v/>
      </c>
      <c r="G43" s="124">
        <f>podklady!BL5</f>
        <v>6.0640000000000001</v>
      </c>
      <c r="H43" s="125">
        <f>podklady!BM5</f>
        <v>7.5527999999999995</v>
      </c>
      <c r="I43" s="126">
        <f>podklady!BN5</f>
        <v>9.1576000000000004</v>
      </c>
      <c r="J43" s="126">
        <f>podklady!BO5</f>
        <v>8.9960000000000004</v>
      </c>
      <c r="K43" s="126">
        <f>podklady!BP5</f>
        <v>6.9720000000000004</v>
      </c>
      <c r="L43" s="126">
        <f>podklady!BQ5</f>
        <v>6.2184000000000008</v>
      </c>
      <c r="M43" s="126">
        <f>podklady!BR5</f>
        <v>6.0064000000000002</v>
      </c>
      <c r="N43" s="126">
        <f>podklady!BS5</f>
        <v>5.8191999999999995</v>
      </c>
      <c r="O43" s="127">
        <f>podklady!BT5</f>
        <v>5.6255999999999995</v>
      </c>
      <c r="P43" s="128" t="str">
        <f>podklady!BU5</f>
        <v/>
      </c>
      <c r="Q43" s="129" t="str">
        <f>podklady!BV5</f>
        <v/>
      </c>
      <c r="R43" s="129" t="str">
        <f>podklady!BW5</f>
        <v/>
      </c>
      <c r="S43" s="129" t="str">
        <f>podklady!BX5</f>
        <v/>
      </c>
      <c r="T43" s="129" t="str">
        <f>podklady!BY5</f>
        <v/>
      </c>
      <c r="U43" s="129" t="str">
        <f>podklady!BZ5</f>
        <v/>
      </c>
      <c r="V43" s="129" t="str">
        <f>podklady!CA5</f>
        <v/>
      </c>
      <c r="W43" s="130" t="str">
        <f>podklady!CB5</f>
        <v/>
      </c>
      <c r="X43" s="122" t="str">
        <f>podklady!CC5</f>
        <v/>
      </c>
      <c r="Y43" s="131" t="str">
        <f>podklady!CD5</f>
        <v/>
      </c>
      <c r="Z43" s="164">
        <f t="shared" ref="Z43:Z75" si="1">SUM(B43:Y43)</f>
        <v>62.412000000000006</v>
      </c>
      <c r="AA43" s="220" t="s">
        <v>1</v>
      </c>
      <c r="AB43" s="225">
        <v>72.77</v>
      </c>
      <c r="AC43" s="165" t="s">
        <v>44</v>
      </c>
    </row>
    <row r="44" spans="1:29" x14ac:dyDescent="0.25">
      <c r="A44" s="3" t="s">
        <v>49</v>
      </c>
      <c r="B44" s="132" t="str">
        <f>podklady!BG6</f>
        <v/>
      </c>
      <c r="C44" s="133" t="str">
        <f>podklady!BH6</f>
        <v/>
      </c>
      <c r="D44" s="133" t="str">
        <f>podklady!BI6</f>
        <v/>
      </c>
      <c r="E44" s="133" t="str">
        <f>podklady!BJ6</f>
        <v/>
      </c>
      <c r="F44" s="133" t="str">
        <f>podklady!BK6</f>
        <v/>
      </c>
      <c r="G44" s="134">
        <f>podklady!BL6</f>
        <v>4.548</v>
      </c>
      <c r="H44" s="135">
        <f>podklady!BM6</f>
        <v>5.6645999999999992</v>
      </c>
      <c r="I44" s="136">
        <f>podklady!BN6</f>
        <v>6.8681999999999999</v>
      </c>
      <c r="J44" s="136">
        <f>podklady!BO6</f>
        <v>6.7469999999999999</v>
      </c>
      <c r="K44" s="136">
        <f>podklady!BP6</f>
        <v>5.2290000000000001</v>
      </c>
      <c r="L44" s="136">
        <f>podklady!BQ6</f>
        <v>4.6638000000000002</v>
      </c>
      <c r="M44" s="136">
        <f>podklady!BR6</f>
        <v>4.5047999999999995</v>
      </c>
      <c r="N44" s="136">
        <f>podklady!BS6</f>
        <v>4.3643999999999998</v>
      </c>
      <c r="O44" s="137">
        <f>podklady!BT6</f>
        <v>4.2191999999999998</v>
      </c>
      <c r="P44" s="138">
        <f>podklady!BU6</f>
        <v>4.0872000000000002</v>
      </c>
      <c r="Q44" s="139">
        <f>podklady!BV6</f>
        <v>4.3158000000000003</v>
      </c>
      <c r="R44" s="139">
        <f>podklady!BW6</f>
        <v>4.5311999999999992</v>
      </c>
      <c r="S44" s="139">
        <f>podklady!BX6</f>
        <v>5.625</v>
      </c>
      <c r="T44" s="139">
        <f>podklady!BY6</f>
        <v>6.6</v>
      </c>
      <c r="U44" s="139">
        <f>podklady!BZ6</f>
        <v>7.6205999999999996</v>
      </c>
      <c r="V44" s="139">
        <f>podklady!CA6</f>
        <v>6.4409999999999998</v>
      </c>
      <c r="W44" s="140">
        <f>podklady!CB6</f>
        <v>5.1617999999999995</v>
      </c>
      <c r="X44" s="132">
        <f>podklady!CC6</f>
        <v>4.7963999999999993</v>
      </c>
      <c r="Y44" s="141">
        <f>podklady!CD6</f>
        <v>4.1303999999999998</v>
      </c>
      <c r="Z44" s="145">
        <f t="shared" si="1"/>
        <v>100.11839999999999</v>
      </c>
      <c r="AA44" s="221" t="s">
        <v>2</v>
      </c>
      <c r="AB44" s="226">
        <v>70.09</v>
      </c>
      <c r="AC44" s="166" t="s">
        <v>44</v>
      </c>
    </row>
    <row r="45" spans="1:29" x14ac:dyDescent="0.25">
      <c r="A45" s="3" t="s">
        <v>50</v>
      </c>
      <c r="B45" s="132" t="str">
        <f>podklady!BG7</f>
        <v/>
      </c>
      <c r="C45" s="133" t="str">
        <f>podklady!BH7</f>
        <v/>
      </c>
      <c r="D45" s="133" t="str">
        <f>podklady!BI7</f>
        <v/>
      </c>
      <c r="E45" s="133" t="str">
        <f>podklady!BJ7</f>
        <v/>
      </c>
      <c r="F45" s="133" t="str">
        <f>podklady!BK7</f>
        <v/>
      </c>
      <c r="G45" s="134" t="str">
        <f>podklady!BL7</f>
        <v/>
      </c>
      <c r="H45" s="135">
        <f>podklady!BM7</f>
        <v>3.3043500000000003</v>
      </c>
      <c r="I45" s="136">
        <f>podklady!BN7</f>
        <v>4.0064500000000001</v>
      </c>
      <c r="J45" s="136">
        <f>podklady!BO7</f>
        <v>3.9357500000000005</v>
      </c>
      <c r="K45" s="136">
        <f>podklady!BP7</f>
        <v>3.0502500000000006</v>
      </c>
      <c r="L45" s="136">
        <f>podklady!BQ7</f>
        <v>2.7205500000000002</v>
      </c>
      <c r="M45" s="136">
        <f>podklady!BR7</f>
        <v>2.6278000000000001</v>
      </c>
      <c r="N45" s="136">
        <f>podklady!BS7</f>
        <v>2.5459000000000001</v>
      </c>
      <c r="O45" s="137" t="str">
        <f>podklady!BT7</f>
        <v/>
      </c>
      <c r="P45" s="138" t="str">
        <f>podklady!BU7</f>
        <v/>
      </c>
      <c r="Q45" s="139" t="str">
        <f>podklady!BV7</f>
        <v/>
      </c>
      <c r="R45" s="139" t="str">
        <f>podklady!BW7</f>
        <v/>
      </c>
      <c r="S45" s="139" t="str">
        <f>podklady!BX7</f>
        <v/>
      </c>
      <c r="T45" s="139" t="str">
        <f>podklady!BY7</f>
        <v/>
      </c>
      <c r="U45" s="139" t="str">
        <f>podklady!BZ7</f>
        <v/>
      </c>
      <c r="V45" s="139" t="str">
        <f>podklady!CA7</f>
        <v/>
      </c>
      <c r="W45" s="140" t="str">
        <f>podklady!CB7</f>
        <v/>
      </c>
      <c r="X45" s="132" t="str">
        <f>podklady!CC7</f>
        <v/>
      </c>
      <c r="Y45" s="141" t="str">
        <f>podklady!CD7</f>
        <v/>
      </c>
      <c r="Z45" s="145">
        <f t="shared" si="1"/>
        <v>22.191050000000001</v>
      </c>
      <c r="AA45" s="221" t="s">
        <v>31</v>
      </c>
      <c r="AB45" s="226">
        <v>68.69</v>
      </c>
      <c r="AC45" s="166" t="s">
        <v>44</v>
      </c>
    </row>
    <row r="46" spans="1:29" x14ac:dyDescent="0.25">
      <c r="A46" s="3" t="s">
        <v>51</v>
      </c>
      <c r="B46" s="132" t="str">
        <f>podklady!BG8</f>
        <v/>
      </c>
      <c r="C46" s="133" t="str">
        <f>podklady!BH8</f>
        <v/>
      </c>
      <c r="D46" s="133" t="str">
        <f>podklady!BI8</f>
        <v/>
      </c>
      <c r="E46" s="133" t="str">
        <f>podklady!BJ8</f>
        <v/>
      </c>
      <c r="F46" s="133" t="str">
        <f>podklady!BK8</f>
        <v/>
      </c>
      <c r="G46" s="134" t="str">
        <f>podklady!BL8</f>
        <v/>
      </c>
      <c r="H46" s="135" t="str">
        <f>podklady!BM8</f>
        <v/>
      </c>
      <c r="I46" s="136" t="str">
        <f>podklady!BN8</f>
        <v/>
      </c>
      <c r="J46" s="136" t="str">
        <f>podklady!BO8</f>
        <v/>
      </c>
      <c r="K46" s="136" t="str">
        <f>podklady!BP8</f>
        <v/>
      </c>
      <c r="L46" s="136" t="str">
        <f>podklady!BQ8</f>
        <v/>
      </c>
      <c r="M46" s="136" t="str">
        <f>podklady!BR8</f>
        <v/>
      </c>
      <c r="N46" s="136" t="str">
        <f>podklady!BS8</f>
        <v/>
      </c>
      <c r="O46" s="137" t="str">
        <f>podklady!BT8</f>
        <v/>
      </c>
      <c r="P46" s="138" t="str">
        <f>podklady!BU8</f>
        <v/>
      </c>
      <c r="Q46" s="139" t="str">
        <f>podklady!BV8</f>
        <v/>
      </c>
      <c r="R46" s="139" t="str">
        <f>podklady!BW8</f>
        <v/>
      </c>
      <c r="S46" s="139" t="str">
        <f>podklady!BX8</f>
        <v/>
      </c>
      <c r="T46" s="139" t="str">
        <f>podklady!BY8</f>
        <v/>
      </c>
      <c r="U46" s="139" t="str">
        <f>podklady!BZ8</f>
        <v/>
      </c>
      <c r="V46" s="139" t="str">
        <f>podklady!CA8</f>
        <v/>
      </c>
      <c r="W46" s="140" t="str">
        <f>podklady!CB8</f>
        <v/>
      </c>
      <c r="X46" s="132" t="str">
        <f>podklady!CC8</f>
        <v/>
      </c>
      <c r="Y46" s="141" t="str">
        <f>podklady!CD8</f>
        <v/>
      </c>
      <c r="Z46" s="145">
        <f t="shared" si="1"/>
        <v>0</v>
      </c>
      <c r="AA46" s="221" t="s">
        <v>4</v>
      </c>
      <c r="AB46" s="226">
        <v>70.69</v>
      </c>
      <c r="AC46" s="166" t="s">
        <v>44</v>
      </c>
    </row>
    <row r="47" spans="1:29" x14ac:dyDescent="0.25">
      <c r="A47" s="3" t="s">
        <v>52</v>
      </c>
      <c r="B47" s="132" t="str">
        <f>podklady!BG9</f>
        <v/>
      </c>
      <c r="C47" s="133" t="str">
        <f>podklady!BH9</f>
        <v/>
      </c>
      <c r="D47" s="133" t="str">
        <f>podklady!BI9</f>
        <v/>
      </c>
      <c r="E47" s="133" t="str">
        <f>podklady!BJ9</f>
        <v/>
      </c>
      <c r="F47" s="133" t="str">
        <f>podklady!BK9</f>
        <v/>
      </c>
      <c r="G47" s="134" t="str">
        <f>podklady!BL9</f>
        <v/>
      </c>
      <c r="H47" s="135" t="str">
        <f>podklady!BM9</f>
        <v/>
      </c>
      <c r="I47" s="136" t="str">
        <f>podklady!BN9</f>
        <v/>
      </c>
      <c r="J47" s="136" t="str">
        <f>podklady!BO9</f>
        <v/>
      </c>
      <c r="K47" s="136" t="str">
        <f>podklady!BP9</f>
        <v/>
      </c>
      <c r="L47" s="136" t="str">
        <f>podklady!BQ9</f>
        <v/>
      </c>
      <c r="M47" s="136" t="str">
        <f>podklady!BR9</f>
        <v/>
      </c>
      <c r="N47" s="136" t="str">
        <f>podklady!BS9</f>
        <v/>
      </c>
      <c r="O47" s="137" t="str">
        <f>podklady!BT9</f>
        <v/>
      </c>
      <c r="P47" s="138" t="str">
        <f>podklady!BU9</f>
        <v/>
      </c>
      <c r="Q47" s="139" t="str">
        <f>podklady!BV9</f>
        <v/>
      </c>
      <c r="R47" s="139" t="str">
        <f>podklady!BW9</f>
        <v/>
      </c>
      <c r="S47" s="139" t="str">
        <f>podklady!BX9</f>
        <v/>
      </c>
      <c r="T47" s="139" t="str">
        <f>podklady!BY9</f>
        <v/>
      </c>
      <c r="U47" s="139" t="str">
        <f>podklady!BZ9</f>
        <v/>
      </c>
      <c r="V47" s="139" t="str">
        <f>podklady!CA9</f>
        <v/>
      </c>
      <c r="W47" s="140" t="str">
        <f>podklady!CB9</f>
        <v/>
      </c>
      <c r="X47" s="132" t="str">
        <f>podklady!CC9</f>
        <v/>
      </c>
      <c r="Y47" s="141" t="str">
        <f>podklady!CD9</f>
        <v/>
      </c>
      <c r="Z47" s="145">
        <f t="shared" si="1"/>
        <v>0</v>
      </c>
      <c r="AA47" s="221" t="s">
        <v>5</v>
      </c>
      <c r="AB47" s="226">
        <v>70.59</v>
      </c>
      <c r="AC47" s="166" t="s">
        <v>44</v>
      </c>
    </row>
    <row r="48" spans="1:29" x14ac:dyDescent="0.25">
      <c r="A48" s="3" t="s">
        <v>53</v>
      </c>
      <c r="B48" s="132" t="str">
        <f>podklady!BG10</f>
        <v/>
      </c>
      <c r="C48" s="133" t="str">
        <f>podklady!BH10</f>
        <v/>
      </c>
      <c r="D48" s="133" t="str">
        <f>podklady!BI10</f>
        <v/>
      </c>
      <c r="E48" s="133" t="str">
        <f>podklady!BJ10</f>
        <v/>
      </c>
      <c r="F48" s="133" t="str">
        <f>podklady!BK10</f>
        <v/>
      </c>
      <c r="G48" s="134" t="str">
        <f>podklady!BL10</f>
        <v/>
      </c>
      <c r="H48" s="135" t="str">
        <f>podklady!BM10</f>
        <v/>
      </c>
      <c r="I48" s="136" t="str">
        <f>podklady!BN10</f>
        <v/>
      </c>
      <c r="J48" s="136" t="str">
        <f>podklady!BO10</f>
        <v/>
      </c>
      <c r="K48" s="136" t="str">
        <f>podklady!BP10</f>
        <v/>
      </c>
      <c r="L48" s="136" t="str">
        <f>podklady!BQ10</f>
        <v/>
      </c>
      <c r="M48" s="136" t="str">
        <f>podklady!BR10</f>
        <v/>
      </c>
      <c r="N48" s="136" t="str">
        <f>podklady!BS10</f>
        <v/>
      </c>
      <c r="O48" s="137" t="str">
        <f>podklady!BT10</f>
        <v/>
      </c>
      <c r="P48" s="138" t="str">
        <f>podklady!BU10</f>
        <v/>
      </c>
      <c r="Q48" s="139" t="str">
        <f>podklady!BV10</f>
        <v/>
      </c>
      <c r="R48" s="139" t="str">
        <f>podklady!BW10</f>
        <v/>
      </c>
      <c r="S48" s="139" t="str">
        <f>podklady!BX10</f>
        <v/>
      </c>
      <c r="T48" s="139" t="str">
        <f>podklady!BY10</f>
        <v/>
      </c>
      <c r="U48" s="139" t="str">
        <f>podklady!BZ10</f>
        <v/>
      </c>
      <c r="V48" s="139" t="str">
        <f>podklady!CA10</f>
        <v/>
      </c>
      <c r="W48" s="140" t="str">
        <f>podklady!CB10</f>
        <v/>
      </c>
      <c r="X48" s="132" t="str">
        <f>podklady!CC10</f>
        <v/>
      </c>
      <c r="Y48" s="141" t="str">
        <f>podklady!CD10</f>
        <v/>
      </c>
      <c r="Z48" s="145">
        <f t="shared" si="1"/>
        <v>0</v>
      </c>
      <c r="AA48" s="221" t="s">
        <v>6</v>
      </c>
      <c r="AB48" s="226">
        <v>75.8</v>
      </c>
      <c r="AC48" s="166" t="s">
        <v>44</v>
      </c>
    </row>
    <row r="49" spans="1:29" x14ac:dyDescent="0.25">
      <c r="A49" s="3" t="s">
        <v>54</v>
      </c>
      <c r="B49" s="132" t="str">
        <f>podklady!BG11</f>
        <v/>
      </c>
      <c r="C49" s="133" t="str">
        <f>podklady!BH11</f>
        <v/>
      </c>
      <c r="D49" s="133" t="str">
        <f>podklady!BI11</f>
        <v/>
      </c>
      <c r="E49" s="133" t="str">
        <f>podklady!BJ11</f>
        <v/>
      </c>
      <c r="F49" s="133" t="str">
        <f>podklady!BK11</f>
        <v/>
      </c>
      <c r="G49" s="134">
        <f>podklady!BL11</f>
        <v>3.4109999999999996</v>
      </c>
      <c r="H49" s="135">
        <f>podklady!BM11</f>
        <v>4.2484500000000001</v>
      </c>
      <c r="I49" s="136">
        <f>podklady!BN11</f>
        <v>5.1511499999999995</v>
      </c>
      <c r="J49" s="136">
        <f>podklady!BO11</f>
        <v>5.0602499999999999</v>
      </c>
      <c r="K49" s="136">
        <f>podklady!BP11</f>
        <v>3.9217500000000003</v>
      </c>
      <c r="L49" s="136">
        <f>podklady!BQ11</f>
        <v>3.4978500000000001</v>
      </c>
      <c r="M49" s="136">
        <f>podklady!BR11</f>
        <v>3.3785999999999996</v>
      </c>
      <c r="N49" s="136">
        <f>podklady!BS11</f>
        <v>3.2732999999999994</v>
      </c>
      <c r="O49" s="137">
        <f>podklady!BT11</f>
        <v>3.1643999999999997</v>
      </c>
      <c r="P49" s="138">
        <f>podklady!BU11</f>
        <v>3.0653999999999999</v>
      </c>
      <c r="Q49" s="139">
        <f>podklady!BV11</f>
        <v>3.23685</v>
      </c>
      <c r="R49" s="139">
        <f>podklady!BW11</f>
        <v>3.3983999999999996</v>
      </c>
      <c r="S49" s="139">
        <f>podklady!BX11</f>
        <v>4.21875</v>
      </c>
      <c r="T49" s="139">
        <f>podklady!BY11</f>
        <v>4.95</v>
      </c>
      <c r="U49" s="139">
        <f>podklady!BZ11</f>
        <v>5.7154499999999997</v>
      </c>
      <c r="V49" s="139">
        <f>podklady!CA11</f>
        <v>4.8307499999999992</v>
      </c>
      <c r="W49" s="140">
        <f>podklady!CB11</f>
        <v>3.8713500000000001</v>
      </c>
      <c r="X49" s="132">
        <f>podklady!CC11</f>
        <v>3.5972999999999997</v>
      </c>
      <c r="Y49" s="141">
        <f>podklady!CD11</f>
        <v>3.0977999999999999</v>
      </c>
      <c r="Z49" s="145">
        <f t="shared" si="1"/>
        <v>75.088800000000006</v>
      </c>
      <c r="AA49" s="221" t="s">
        <v>7</v>
      </c>
      <c r="AB49" s="226">
        <v>94.41</v>
      </c>
      <c r="AC49" s="166" t="s">
        <v>44</v>
      </c>
    </row>
    <row r="50" spans="1:29" x14ac:dyDescent="0.25">
      <c r="A50" s="3" t="s">
        <v>55</v>
      </c>
      <c r="B50" s="132" t="str">
        <f>podklady!BG12</f>
        <v/>
      </c>
      <c r="C50" s="133" t="str">
        <f>podklady!BH12</f>
        <v/>
      </c>
      <c r="D50" s="133" t="str">
        <f>podklady!BI12</f>
        <v/>
      </c>
      <c r="E50" s="133" t="str">
        <f>podklady!BJ12</f>
        <v/>
      </c>
      <c r="F50" s="133" t="str">
        <f>podklady!BK12</f>
        <v/>
      </c>
      <c r="G50" s="134" t="str">
        <f>podklady!BL12</f>
        <v/>
      </c>
      <c r="H50" s="135" t="str">
        <f>podklady!BM12</f>
        <v/>
      </c>
      <c r="I50" s="136" t="str">
        <f>podklady!BN12</f>
        <v/>
      </c>
      <c r="J50" s="136" t="str">
        <f>podklady!BO12</f>
        <v/>
      </c>
      <c r="K50" s="136" t="str">
        <f>podklady!BP12</f>
        <v/>
      </c>
      <c r="L50" s="136" t="str">
        <f>podklady!BQ12</f>
        <v/>
      </c>
      <c r="M50" s="136" t="str">
        <f>podklady!BR12</f>
        <v/>
      </c>
      <c r="N50" s="136" t="str">
        <f>podklady!BS12</f>
        <v/>
      </c>
      <c r="O50" s="137" t="str">
        <f>podklady!BT12</f>
        <v/>
      </c>
      <c r="P50" s="138" t="str">
        <f>podklady!BU12</f>
        <v/>
      </c>
      <c r="Q50" s="139" t="str">
        <f>podklady!BV12</f>
        <v/>
      </c>
      <c r="R50" s="139" t="str">
        <f>podklady!BW12</f>
        <v/>
      </c>
      <c r="S50" s="139" t="str">
        <f>podklady!BX12</f>
        <v/>
      </c>
      <c r="T50" s="139" t="str">
        <f>podklady!BY12</f>
        <v/>
      </c>
      <c r="U50" s="139" t="str">
        <f>podklady!BZ12</f>
        <v/>
      </c>
      <c r="V50" s="139" t="str">
        <f>podklady!CA12</f>
        <v/>
      </c>
      <c r="W50" s="140" t="str">
        <f>podklady!CB12</f>
        <v/>
      </c>
      <c r="X50" s="132" t="str">
        <f>podklady!CC12</f>
        <v/>
      </c>
      <c r="Y50" s="141" t="str">
        <f>podklady!CD12</f>
        <v/>
      </c>
      <c r="Z50" s="145">
        <f t="shared" si="1"/>
        <v>0</v>
      </c>
      <c r="AA50" s="221" t="s">
        <v>8</v>
      </c>
      <c r="AB50" s="226">
        <v>114.47</v>
      </c>
      <c r="AC50" s="166" t="s">
        <v>44</v>
      </c>
    </row>
    <row r="51" spans="1:29" x14ac:dyDescent="0.25">
      <c r="A51" s="3" t="s">
        <v>62</v>
      </c>
      <c r="B51" s="132">
        <f>podklady!BG13</f>
        <v>4.3661999999999992</v>
      </c>
      <c r="C51" s="133">
        <f>podklady!BH13</f>
        <v>4.2054</v>
      </c>
      <c r="D51" s="133">
        <f>podklady!BI13</f>
        <v>4.1213999999999995</v>
      </c>
      <c r="E51" s="133">
        <f>podklady!BJ13</f>
        <v>4.2413999999999996</v>
      </c>
      <c r="F51" s="133">
        <f>podklady!BK13</f>
        <v>4.2354000000000003</v>
      </c>
      <c r="G51" s="134">
        <f>podklady!BL13</f>
        <v>4.548</v>
      </c>
      <c r="H51" s="135">
        <f>podklady!BM13</f>
        <v>5.6645999999999992</v>
      </c>
      <c r="I51" s="136">
        <f>podklady!BN13</f>
        <v>6.8681999999999999</v>
      </c>
      <c r="J51" s="136">
        <f>podklady!BO13</f>
        <v>6.7469999999999999</v>
      </c>
      <c r="K51" s="136">
        <f>podklady!BP13</f>
        <v>5.2290000000000001</v>
      </c>
      <c r="L51" s="136">
        <f>podklady!BQ13</f>
        <v>4.6638000000000002</v>
      </c>
      <c r="M51" s="136">
        <f>podklady!BR13</f>
        <v>4.5047999999999995</v>
      </c>
      <c r="N51" s="136">
        <f>podklady!BS13</f>
        <v>4.3643999999999998</v>
      </c>
      <c r="O51" s="137">
        <f>podklady!BT13</f>
        <v>4.2191999999999998</v>
      </c>
      <c r="P51" s="138">
        <f>podklady!BU13</f>
        <v>4.0872000000000002</v>
      </c>
      <c r="Q51" s="139">
        <f>podklady!BV13</f>
        <v>4.3158000000000003</v>
      </c>
      <c r="R51" s="139">
        <f>podklady!BW13</f>
        <v>4.5311999999999992</v>
      </c>
      <c r="S51" s="139">
        <f>podklady!BX13</f>
        <v>5.625</v>
      </c>
      <c r="T51" s="139">
        <f>podklady!BY13</f>
        <v>6.6</v>
      </c>
      <c r="U51" s="139">
        <f>podklady!BZ13</f>
        <v>7.6205999999999996</v>
      </c>
      <c r="V51" s="139">
        <f>podklady!CA13</f>
        <v>6.4409999999999998</v>
      </c>
      <c r="W51" s="140">
        <f>podklady!CB13</f>
        <v>5.1617999999999995</v>
      </c>
      <c r="X51" s="132">
        <f>podklady!CC13</f>
        <v>4.7963999999999993</v>
      </c>
      <c r="Y51" s="141">
        <f>podklady!CD13</f>
        <v>4.1303999999999998</v>
      </c>
      <c r="Z51" s="145">
        <f t="shared" si="1"/>
        <v>121.28819999999999</v>
      </c>
      <c r="AA51" s="221" t="s">
        <v>9</v>
      </c>
      <c r="AB51" s="226">
        <v>112.45</v>
      </c>
      <c r="AC51" s="166" t="s">
        <v>44</v>
      </c>
    </row>
    <row r="52" spans="1:29" x14ac:dyDescent="0.25">
      <c r="A52" s="3" t="s">
        <v>63</v>
      </c>
      <c r="B52" s="132" t="str">
        <f>podklady!BG14</f>
        <v/>
      </c>
      <c r="C52" s="133" t="str">
        <f>podklady!BH14</f>
        <v/>
      </c>
      <c r="D52" s="133" t="str">
        <f>podklady!BI14</f>
        <v/>
      </c>
      <c r="E52" s="133" t="str">
        <f>podklady!BJ14</f>
        <v/>
      </c>
      <c r="F52" s="133" t="str">
        <f>podklady!BK14</f>
        <v/>
      </c>
      <c r="G52" s="134" t="str">
        <f>podklady!BL14</f>
        <v/>
      </c>
      <c r="H52" s="135" t="str">
        <f>podklady!BM14</f>
        <v/>
      </c>
      <c r="I52" s="136" t="str">
        <f>podklady!BN14</f>
        <v/>
      </c>
      <c r="J52" s="136" t="str">
        <f>podklady!BO14</f>
        <v/>
      </c>
      <c r="K52" s="136" t="str">
        <f>podklady!BP14</f>
        <v/>
      </c>
      <c r="L52" s="136" t="str">
        <f>podklady!BQ14</f>
        <v/>
      </c>
      <c r="M52" s="136" t="str">
        <f>podklady!BR14</f>
        <v/>
      </c>
      <c r="N52" s="136" t="str">
        <f>podklady!BS14</f>
        <v/>
      </c>
      <c r="O52" s="137" t="str">
        <f>podklady!BT14</f>
        <v/>
      </c>
      <c r="P52" s="138" t="str">
        <f>podklady!BU14</f>
        <v/>
      </c>
      <c r="Q52" s="139" t="str">
        <f>podklady!BV14</f>
        <v/>
      </c>
      <c r="R52" s="139" t="str">
        <f>podklady!BW14</f>
        <v/>
      </c>
      <c r="S52" s="139" t="str">
        <f>podklady!BX14</f>
        <v/>
      </c>
      <c r="T52" s="139" t="str">
        <f>podklady!BY14</f>
        <v/>
      </c>
      <c r="U52" s="139" t="str">
        <f>podklady!BZ14</f>
        <v/>
      </c>
      <c r="V52" s="139" t="str">
        <f>podklady!CA14</f>
        <v/>
      </c>
      <c r="W52" s="140" t="str">
        <f>podklady!CB14</f>
        <v/>
      </c>
      <c r="X52" s="132" t="str">
        <f>podklady!CC14</f>
        <v/>
      </c>
      <c r="Y52" s="141" t="str">
        <f>podklady!CD14</f>
        <v/>
      </c>
      <c r="Z52" s="145">
        <f t="shared" si="1"/>
        <v>0</v>
      </c>
      <c r="AA52" s="221" t="s">
        <v>10</v>
      </c>
      <c r="AB52" s="226">
        <v>87.15</v>
      </c>
      <c r="AC52" s="166" t="s">
        <v>44</v>
      </c>
    </row>
    <row r="53" spans="1:29" x14ac:dyDescent="0.25">
      <c r="A53" s="3" t="s">
        <v>64</v>
      </c>
      <c r="B53" s="132" t="str">
        <f>podklady!BG15</f>
        <v/>
      </c>
      <c r="C53" s="133" t="str">
        <f>podklady!BH15</f>
        <v/>
      </c>
      <c r="D53" s="133" t="str">
        <f>podklady!BI15</f>
        <v/>
      </c>
      <c r="E53" s="133" t="str">
        <f>podklady!BJ15</f>
        <v/>
      </c>
      <c r="F53" s="133" t="str">
        <f>podklady!BK15</f>
        <v/>
      </c>
      <c r="G53" s="134">
        <f>podklady!BL15</f>
        <v>5.306</v>
      </c>
      <c r="H53" s="135">
        <f>podklady!BM15</f>
        <v>6.6087000000000007</v>
      </c>
      <c r="I53" s="136">
        <f>podklady!BN15</f>
        <v>8.0129000000000001</v>
      </c>
      <c r="J53" s="136">
        <f>podklady!BO15</f>
        <v>7.8715000000000011</v>
      </c>
      <c r="K53" s="136">
        <f>podklady!BP15</f>
        <v>6.1005000000000011</v>
      </c>
      <c r="L53" s="136">
        <f>podklady!BQ15</f>
        <v>5.4411000000000005</v>
      </c>
      <c r="M53" s="136">
        <f>podklady!BR15</f>
        <v>5.2556000000000003</v>
      </c>
      <c r="N53" s="136">
        <f>podklady!BS15</f>
        <v>5.0918000000000001</v>
      </c>
      <c r="O53" s="137" t="str">
        <f>podklady!BT15</f>
        <v/>
      </c>
      <c r="P53" s="138" t="str">
        <f>podklady!BU15</f>
        <v/>
      </c>
      <c r="Q53" s="139" t="str">
        <f>podklady!BV15</f>
        <v/>
      </c>
      <c r="R53" s="139" t="str">
        <f>podklady!BW15</f>
        <v/>
      </c>
      <c r="S53" s="139" t="str">
        <f>podklady!BX15</f>
        <v/>
      </c>
      <c r="T53" s="139" t="str">
        <f>podklady!BY15</f>
        <v/>
      </c>
      <c r="U53" s="139" t="str">
        <f>podklady!BZ15</f>
        <v/>
      </c>
      <c r="V53" s="139" t="str">
        <f>podklady!CA15</f>
        <v/>
      </c>
      <c r="W53" s="140" t="str">
        <f>podklady!CB15</f>
        <v/>
      </c>
      <c r="X53" s="132" t="str">
        <f>podklady!CC15</f>
        <v/>
      </c>
      <c r="Y53" s="141" t="str">
        <f>podklady!CD15</f>
        <v/>
      </c>
      <c r="Z53" s="145">
        <f t="shared" si="1"/>
        <v>49.688099999999999</v>
      </c>
      <c r="AA53" s="222" t="s">
        <v>11</v>
      </c>
      <c r="AB53" s="226">
        <v>77.73</v>
      </c>
      <c r="AC53" s="166" t="s">
        <v>44</v>
      </c>
    </row>
    <row r="54" spans="1:29" x14ac:dyDescent="0.25">
      <c r="A54" s="3" t="s">
        <v>65</v>
      </c>
      <c r="B54" s="132" t="str">
        <f>podklady!BG16</f>
        <v/>
      </c>
      <c r="C54" s="133" t="str">
        <f>podklady!BH16</f>
        <v/>
      </c>
      <c r="D54" s="133" t="str">
        <f>podklady!BI16</f>
        <v/>
      </c>
      <c r="E54" s="133" t="str">
        <f>podklady!BJ16</f>
        <v/>
      </c>
      <c r="F54" s="133" t="str">
        <f>podklady!BK16</f>
        <v/>
      </c>
      <c r="G54" s="134">
        <f>podklady!BL16</f>
        <v>2.274</v>
      </c>
      <c r="H54" s="135">
        <f>podklady!BM16</f>
        <v>2.8322999999999996</v>
      </c>
      <c r="I54" s="136">
        <f>podklady!BN16</f>
        <v>3.4340999999999999</v>
      </c>
      <c r="J54" s="136">
        <f>podklady!BO16</f>
        <v>3.3734999999999999</v>
      </c>
      <c r="K54" s="136">
        <f>podklady!BP16</f>
        <v>2.6145</v>
      </c>
      <c r="L54" s="136">
        <f>podklady!BQ16</f>
        <v>2.3319000000000001</v>
      </c>
      <c r="M54" s="136">
        <f>podklady!BR16</f>
        <v>2.2523999999999997</v>
      </c>
      <c r="N54" s="136">
        <f>podklady!BS16</f>
        <v>2.1821999999999999</v>
      </c>
      <c r="O54" s="137">
        <f>podklady!BT16</f>
        <v>2.1095999999999999</v>
      </c>
      <c r="P54" s="138">
        <f>podklady!BU16</f>
        <v>2.0436000000000001</v>
      </c>
      <c r="Q54" s="139">
        <f>podklady!BV16</f>
        <v>2.1579000000000002</v>
      </c>
      <c r="R54" s="139" t="str">
        <f>podklady!BW16</f>
        <v/>
      </c>
      <c r="S54" s="139" t="str">
        <f>podklady!BX16</f>
        <v/>
      </c>
      <c r="T54" s="139" t="str">
        <f>podklady!BY16</f>
        <v/>
      </c>
      <c r="U54" s="139" t="str">
        <f>podklady!BZ16</f>
        <v/>
      </c>
      <c r="V54" s="139" t="str">
        <f>podklady!CA16</f>
        <v/>
      </c>
      <c r="W54" s="140" t="str">
        <f>podklady!CB16</f>
        <v/>
      </c>
      <c r="X54" s="132" t="str">
        <f>podklady!CC16</f>
        <v/>
      </c>
      <c r="Y54" s="141" t="str">
        <f>podklady!CD16</f>
        <v/>
      </c>
      <c r="Z54" s="145">
        <f t="shared" si="1"/>
        <v>27.606000000000002</v>
      </c>
      <c r="AA54" s="221" t="s">
        <v>12</v>
      </c>
      <c r="AB54" s="226">
        <v>75.08</v>
      </c>
      <c r="AC54" s="166" t="s">
        <v>44</v>
      </c>
    </row>
    <row r="55" spans="1:29" x14ac:dyDescent="0.25">
      <c r="A55" s="3" t="s">
        <v>59</v>
      </c>
      <c r="B55" s="132" t="str">
        <f>podklady!BG17</f>
        <v/>
      </c>
      <c r="C55" s="133" t="str">
        <f>podklady!BH17</f>
        <v/>
      </c>
      <c r="D55" s="133" t="str">
        <f>podklady!BI17</f>
        <v/>
      </c>
      <c r="E55" s="133" t="str">
        <f>podklady!BJ17</f>
        <v/>
      </c>
      <c r="F55" s="133" t="str">
        <f>podklady!BK17</f>
        <v/>
      </c>
      <c r="G55" s="134" t="str">
        <f>podklady!BL17</f>
        <v/>
      </c>
      <c r="H55" s="135" t="str">
        <f>podklady!BM17</f>
        <v/>
      </c>
      <c r="I55" s="136" t="str">
        <f>podklady!BN17</f>
        <v/>
      </c>
      <c r="J55" s="136" t="str">
        <f>podklady!BO17</f>
        <v/>
      </c>
      <c r="K55" s="136" t="str">
        <f>podklady!BP17</f>
        <v/>
      </c>
      <c r="L55" s="136" t="str">
        <f>podklady!BQ17</f>
        <v/>
      </c>
      <c r="M55" s="136" t="str">
        <f>podklady!BR17</f>
        <v/>
      </c>
      <c r="N55" s="136" t="str">
        <f>podklady!BS17</f>
        <v/>
      </c>
      <c r="O55" s="137" t="str">
        <f>podklady!BT17</f>
        <v/>
      </c>
      <c r="P55" s="138" t="str">
        <f>podklady!BU17</f>
        <v/>
      </c>
      <c r="Q55" s="139" t="str">
        <f>podklady!BV17</f>
        <v/>
      </c>
      <c r="R55" s="139" t="str">
        <f>podklady!BW17</f>
        <v/>
      </c>
      <c r="S55" s="139" t="str">
        <f>podklady!BX17</f>
        <v/>
      </c>
      <c r="T55" s="139" t="str">
        <f>podklady!BY17</f>
        <v/>
      </c>
      <c r="U55" s="139" t="str">
        <f>podklady!BZ17</f>
        <v/>
      </c>
      <c r="V55" s="139" t="str">
        <f>podklady!CA17</f>
        <v/>
      </c>
      <c r="W55" s="140" t="str">
        <f>podklady!CB17</f>
        <v/>
      </c>
      <c r="X55" s="132" t="str">
        <f>podklady!CC17</f>
        <v/>
      </c>
      <c r="Y55" s="141" t="str">
        <f>podklady!CD17</f>
        <v/>
      </c>
      <c r="Z55" s="145">
        <f t="shared" si="1"/>
        <v>0</v>
      </c>
      <c r="AA55" s="221" t="s">
        <v>13</v>
      </c>
      <c r="AB55" s="226">
        <v>72.739999999999995</v>
      </c>
      <c r="AC55" s="166" t="s">
        <v>44</v>
      </c>
    </row>
    <row r="56" spans="1:29" x14ac:dyDescent="0.25">
      <c r="A56" s="3" t="s">
        <v>60</v>
      </c>
      <c r="B56" s="132" t="str">
        <f>podklady!BG18</f>
        <v/>
      </c>
      <c r="C56" s="133" t="str">
        <f>podklady!BH18</f>
        <v/>
      </c>
      <c r="D56" s="133" t="str">
        <f>podklady!BI18</f>
        <v/>
      </c>
      <c r="E56" s="133" t="str">
        <f>podklady!BJ18</f>
        <v/>
      </c>
      <c r="F56" s="133" t="str">
        <f>podklady!BK18</f>
        <v/>
      </c>
      <c r="G56" s="134">
        <f>podklady!BL18</f>
        <v>7.58</v>
      </c>
      <c r="H56" s="135">
        <f>podklady!BM18</f>
        <v>9.4410000000000007</v>
      </c>
      <c r="I56" s="136">
        <f>podklady!BN18</f>
        <v>11.447000000000001</v>
      </c>
      <c r="J56" s="136">
        <f>podklady!BO18</f>
        <v>11.245000000000001</v>
      </c>
      <c r="K56" s="136">
        <f>podklady!BP18</f>
        <v>8.7150000000000016</v>
      </c>
      <c r="L56" s="136">
        <f>podklady!BQ18</f>
        <v>7.7730000000000006</v>
      </c>
      <c r="M56" s="136">
        <f>podklady!BR18</f>
        <v>7.508</v>
      </c>
      <c r="N56" s="136" t="str">
        <f>podklady!BS18</f>
        <v/>
      </c>
      <c r="O56" s="137" t="str">
        <f>podklady!BT18</f>
        <v/>
      </c>
      <c r="P56" s="138" t="str">
        <f>podklady!BU18</f>
        <v/>
      </c>
      <c r="Q56" s="139" t="str">
        <f>podklady!BV18</f>
        <v/>
      </c>
      <c r="R56" s="139" t="str">
        <f>podklady!BW18</f>
        <v/>
      </c>
      <c r="S56" s="139" t="str">
        <f>podklady!BX18</f>
        <v/>
      </c>
      <c r="T56" s="139" t="str">
        <f>podklady!BY18</f>
        <v/>
      </c>
      <c r="U56" s="139" t="str">
        <f>podklady!BZ18</f>
        <v/>
      </c>
      <c r="V56" s="139" t="str">
        <f>podklady!CA18</f>
        <v/>
      </c>
      <c r="W56" s="140" t="str">
        <f>podklady!CB18</f>
        <v/>
      </c>
      <c r="X56" s="132" t="str">
        <f>podklady!CC18</f>
        <v/>
      </c>
      <c r="Y56" s="141" t="str">
        <f>podklady!CD18</f>
        <v/>
      </c>
      <c r="Z56" s="145">
        <f t="shared" si="1"/>
        <v>63.709000000000017</v>
      </c>
      <c r="AA56" s="221" t="s">
        <v>14</v>
      </c>
      <c r="AB56" s="226">
        <v>70.319999999999993</v>
      </c>
      <c r="AC56" s="166" t="s">
        <v>44</v>
      </c>
    </row>
    <row r="57" spans="1:29" x14ac:dyDescent="0.25">
      <c r="A57" s="3" t="s">
        <v>61</v>
      </c>
      <c r="B57" s="132">
        <f>podklady!BG19</f>
        <v>7.2770000000000001</v>
      </c>
      <c r="C57" s="133">
        <f>podklady!BH19</f>
        <v>7.0090000000000003</v>
      </c>
      <c r="D57" s="133">
        <f>podklady!BI19</f>
        <v>6.8689999999999998</v>
      </c>
      <c r="E57" s="133">
        <f>podklady!BJ19</f>
        <v>7.069</v>
      </c>
      <c r="F57" s="133">
        <f>podklady!BK19</f>
        <v>7.0590000000000011</v>
      </c>
      <c r="G57" s="134">
        <f>podklady!BL19</f>
        <v>7.58</v>
      </c>
      <c r="H57" s="135">
        <f>podklady!BM19</f>
        <v>9.4410000000000007</v>
      </c>
      <c r="I57" s="136">
        <f>podklady!BN19</f>
        <v>11.447000000000001</v>
      </c>
      <c r="J57" s="136">
        <f>podklady!BO19</f>
        <v>11.245000000000001</v>
      </c>
      <c r="K57" s="136">
        <f>podklady!BP19</f>
        <v>8.7150000000000016</v>
      </c>
      <c r="L57" s="136">
        <f>podklady!BQ19</f>
        <v>7.7730000000000006</v>
      </c>
      <c r="M57" s="136">
        <f>podklady!BR19</f>
        <v>7.508</v>
      </c>
      <c r="N57" s="136">
        <f>podklady!BS19</f>
        <v>7.274</v>
      </c>
      <c r="O57" s="137">
        <f>podklady!BT19</f>
        <v>7.032</v>
      </c>
      <c r="P57" s="138">
        <f>podklady!BU19</f>
        <v>6.8120000000000012</v>
      </c>
      <c r="Q57" s="139">
        <f>podklady!BV19</f>
        <v>7.1930000000000014</v>
      </c>
      <c r="R57" s="139">
        <f>podklady!BW19</f>
        <v>7.5519999999999996</v>
      </c>
      <c r="S57" s="139">
        <f>podklady!BX19</f>
        <v>9.375</v>
      </c>
      <c r="T57" s="139">
        <f>podklady!BY19</f>
        <v>11</v>
      </c>
      <c r="U57" s="139">
        <f>podklady!BZ19</f>
        <v>12.701000000000001</v>
      </c>
      <c r="V57" s="139">
        <f>podklady!CA19</f>
        <v>10.734999999999999</v>
      </c>
      <c r="W57" s="140">
        <f>podklady!CB19</f>
        <v>8.6029999999999998</v>
      </c>
      <c r="X57" s="132">
        <f>podklady!CC19</f>
        <v>7.9939999999999998</v>
      </c>
      <c r="Y57" s="141">
        <f>podklady!CD19</f>
        <v>6.8840000000000003</v>
      </c>
      <c r="Z57" s="145">
        <f t="shared" si="1"/>
        <v>202.14699999999999</v>
      </c>
      <c r="AA57" s="221" t="s">
        <v>15</v>
      </c>
      <c r="AB57" s="226">
        <v>68.12</v>
      </c>
      <c r="AC57" s="166" t="s">
        <v>44</v>
      </c>
    </row>
    <row r="58" spans="1:29" x14ac:dyDescent="0.25">
      <c r="A58" s="3" t="s">
        <v>66</v>
      </c>
      <c r="B58" s="132" t="str">
        <f>podklady!BG20</f>
        <v/>
      </c>
      <c r="C58" s="133" t="str">
        <f>podklady!BH20</f>
        <v/>
      </c>
      <c r="D58" s="133" t="str">
        <f>podklady!BI20</f>
        <v/>
      </c>
      <c r="E58" s="133" t="str">
        <f>podklady!BJ20</f>
        <v/>
      </c>
      <c r="F58" s="133" t="str">
        <f>podklady!BK20</f>
        <v/>
      </c>
      <c r="G58" s="134" t="str">
        <f>podklady!BL20</f>
        <v/>
      </c>
      <c r="H58" s="135" t="str">
        <f>podklady!BM20</f>
        <v/>
      </c>
      <c r="I58" s="136" t="str">
        <f>podklady!BN20</f>
        <v/>
      </c>
      <c r="J58" s="136" t="str">
        <f>podklady!BO20</f>
        <v/>
      </c>
      <c r="K58" s="136" t="str">
        <f>podklady!BP20</f>
        <v/>
      </c>
      <c r="L58" s="136" t="str">
        <f>podklady!BQ20</f>
        <v/>
      </c>
      <c r="M58" s="136" t="str">
        <f>podklady!BR20</f>
        <v/>
      </c>
      <c r="N58" s="136" t="str">
        <f>podklady!BS20</f>
        <v/>
      </c>
      <c r="O58" s="137" t="str">
        <f>podklady!BT20</f>
        <v/>
      </c>
      <c r="P58" s="138" t="str">
        <f>podklady!BU20</f>
        <v/>
      </c>
      <c r="Q58" s="139" t="str">
        <f>podklady!BV20</f>
        <v/>
      </c>
      <c r="R58" s="139" t="str">
        <f>podklady!BW20</f>
        <v/>
      </c>
      <c r="S58" s="139" t="str">
        <f>podklady!BX20</f>
        <v/>
      </c>
      <c r="T58" s="139" t="str">
        <f>podklady!BY20</f>
        <v/>
      </c>
      <c r="U58" s="139" t="str">
        <f>podklady!BZ20</f>
        <v/>
      </c>
      <c r="V58" s="139" t="str">
        <f>podklady!CA20</f>
        <v/>
      </c>
      <c r="W58" s="140" t="str">
        <f>podklady!CB20</f>
        <v/>
      </c>
      <c r="X58" s="132" t="str">
        <f>podklady!CC20</f>
        <v/>
      </c>
      <c r="Y58" s="141" t="str">
        <f>podklady!CD20</f>
        <v/>
      </c>
      <c r="Z58" s="145">
        <f t="shared" si="1"/>
        <v>0</v>
      </c>
      <c r="AA58" s="221" t="s">
        <v>16</v>
      </c>
      <c r="AB58" s="226">
        <v>71.930000000000007</v>
      </c>
      <c r="AC58" s="166" t="s">
        <v>44</v>
      </c>
    </row>
    <row r="59" spans="1:29" x14ac:dyDescent="0.25">
      <c r="A59" s="3" t="s">
        <v>67</v>
      </c>
      <c r="B59" s="132" t="str">
        <f>podklady!BG21</f>
        <v/>
      </c>
      <c r="C59" s="133" t="str">
        <f>podklady!BH21</f>
        <v/>
      </c>
      <c r="D59" s="133" t="str">
        <f>podklady!BI21</f>
        <v/>
      </c>
      <c r="E59" s="133" t="str">
        <f>podklady!BJ21</f>
        <v/>
      </c>
      <c r="F59" s="133" t="str">
        <f>podklady!BK21</f>
        <v/>
      </c>
      <c r="G59" s="134" t="str">
        <f>podklady!BL21</f>
        <v/>
      </c>
      <c r="H59" s="135" t="str">
        <f>podklady!BM21</f>
        <v/>
      </c>
      <c r="I59" s="136" t="str">
        <f>podklady!BN21</f>
        <v/>
      </c>
      <c r="J59" s="136" t="str">
        <f>podklady!BO21</f>
        <v/>
      </c>
      <c r="K59" s="136" t="str">
        <f>podklady!BP21</f>
        <v/>
      </c>
      <c r="L59" s="136" t="str">
        <f>podklady!BQ21</f>
        <v/>
      </c>
      <c r="M59" s="136" t="str">
        <f>podklady!BR21</f>
        <v/>
      </c>
      <c r="N59" s="136" t="str">
        <f>podklady!BS21</f>
        <v/>
      </c>
      <c r="O59" s="137" t="str">
        <f>podklady!BT21</f>
        <v/>
      </c>
      <c r="P59" s="138" t="str">
        <f>podklady!BU21</f>
        <v/>
      </c>
      <c r="Q59" s="139" t="str">
        <f>podklady!BV21</f>
        <v/>
      </c>
      <c r="R59" s="139" t="str">
        <f>podklady!BW21</f>
        <v/>
      </c>
      <c r="S59" s="139" t="str">
        <f>podklady!BX21</f>
        <v/>
      </c>
      <c r="T59" s="139" t="str">
        <f>podklady!BY21</f>
        <v/>
      </c>
      <c r="U59" s="139" t="str">
        <f>podklady!BZ21</f>
        <v/>
      </c>
      <c r="V59" s="139" t="str">
        <f>podklady!CA21</f>
        <v/>
      </c>
      <c r="W59" s="140" t="str">
        <f>podklady!CB21</f>
        <v/>
      </c>
      <c r="X59" s="132" t="str">
        <f>podklady!CC21</f>
        <v/>
      </c>
      <c r="Y59" s="141" t="str">
        <f>podklady!CD21</f>
        <v/>
      </c>
      <c r="Z59" s="145">
        <f t="shared" si="1"/>
        <v>0</v>
      </c>
      <c r="AA59" s="221" t="s">
        <v>17</v>
      </c>
      <c r="AB59" s="226">
        <v>75.52</v>
      </c>
      <c r="AC59" s="166" t="s">
        <v>44</v>
      </c>
    </row>
    <row r="60" spans="1:29" x14ac:dyDescent="0.25">
      <c r="A60" s="3" t="s">
        <v>68</v>
      </c>
      <c r="B60" s="132" t="str">
        <f>podklady!BG22</f>
        <v/>
      </c>
      <c r="C60" s="133" t="str">
        <f>podklady!BH22</f>
        <v/>
      </c>
      <c r="D60" s="133" t="str">
        <f>podklady!BI22</f>
        <v/>
      </c>
      <c r="E60" s="133" t="str">
        <f>podklady!BJ22</f>
        <v/>
      </c>
      <c r="F60" s="133" t="str">
        <f>podklady!BK22</f>
        <v/>
      </c>
      <c r="G60" s="134" t="str">
        <f>podklady!BL22</f>
        <v/>
      </c>
      <c r="H60" s="135" t="str">
        <f>podklady!BM22</f>
        <v/>
      </c>
      <c r="I60" s="136" t="str">
        <f>podklady!BN22</f>
        <v/>
      </c>
      <c r="J60" s="136" t="str">
        <f>podklady!BO22</f>
        <v/>
      </c>
      <c r="K60" s="136" t="str">
        <f>podklady!BP22</f>
        <v/>
      </c>
      <c r="L60" s="136" t="str">
        <f>podklady!BQ22</f>
        <v/>
      </c>
      <c r="M60" s="136" t="str">
        <f>podklady!BR22</f>
        <v/>
      </c>
      <c r="N60" s="136" t="str">
        <f>podklady!BS22</f>
        <v/>
      </c>
      <c r="O60" s="137" t="str">
        <f>podklady!BT22</f>
        <v/>
      </c>
      <c r="P60" s="138" t="str">
        <f>podklady!BU22</f>
        <v/>
      </c>
      <c r="Q60" s="139" t="str">
        <f>podklady!BV22</f>
        <v/>
      </c>
      <c r="R60" s="139" t="str">
        <f>podklady!BW22</f>
        <v/>
      </c>
      <c r="S60" s="139" t="str">
        <f>podklady!BX22</f>
        <v/>
      </c>
      <c r="T60" s="139" t="str">
        <f>podklady!BY22</f>
        <v/>
      </c>
      <c r="U60" s="139" t="str">
        <f>podklady!BZ22</f>
        <v/>
      </c>
      <c r="V60" s="139" t="str">
        <f>podklady!CA22</f>
        <v/>
      </c>
      <c r="W60" s="140" t="str">
        <f>podklady!CB22</f>
        <v/>
      </c>
      <c r="X60" s="132" t="str">
        <f>podklady!CC22</f>
        <v/>
      </c>
      <c r="Y60" s="141" t="str">
        <f>podklady!CD22</f>
        <v/>
      </c>
      <c r="Z60" s="145">
        <f t="shared" si="1"/>
        <v>0</v>
      </c>
      <c r="AA60" s="221" t="s">
        <v>18</v>
      </c>
      <c r="AB60" s="226">
        <v>93.75</v>
      </c>
      <c r="AC60" s="166" t="s">
        <v>44</v>
      </c>
    </row>
    <row r="61" spans="1:29" x14ac:dyDescent="0.25">
      <c r="A61" s="3" t="s">
        <v>69</v>
      </c>
      <c r="B61" s="132">
        <f>podklady!BG23</f>
        <v>3.6385000000000001</v>
      </c>
      <c r="C61" s="133">
        <f>podklady!BH23</f>
        <v>3.5045000000000002</v>
      </c>
      <c r="D61" s="133">
        <f>podklady!BI23</f>
        <v>3.4344999999999999</v>
      </c>
      <c r="E61" s="133">
        <f>podklady!BJ23</f>
        <v>3.5345</v>
      </c>
      <c r="F61" s="133">
        <f>podklady!BK23</f>
        <v>3.5295000000000005</v>
      </c>
      <c r="G61" s="134">
        <f>podklady!BL23</f>
        <v>3.79</v>
      </c>
      <c r="H61" s="135">
        <f>podklady!BM23</f>
        <v>4.7205000000000004</v>
      </c>
      <c r="I61" s="136">
        <f>podklady!BN23</f>
        <v>5.7235000000000005</v>
      </c>
      <c r="J61" s="136">
        <f>podklady!BO23</f>
        <v>5.6225000000000005</v>
      </c>
      <c r="K61" s="136">
        <f>podklady!BP23</f>
        <v>4.3575000000000008</v>
      </c>
      <c r="L61" s="136">
        <f>podklady!BQ23</f>
        <v>3.8865000000000003</v>
      </c>
      <c r="M61" s="136">
        <f>podklady!BR23</f>
        <v>3.754</v>
      </c>
      <c r="N61" s="136">
        <f>podklady!BS23</f>
        <v>3.637</v>
      </c>
      <c r="O61" s="137">
        <f>podklady!BT23</f>
        <v>3.516</v>
      </c>
      <c r="P61" s="138">
        <f>podklady!BU23</f>
        <v>3.4060000000000006</v>
      </c>
      <c r="Q61" s="139">
        <f>podklady!BV23</f>
        <v>3.5965000000000007</v>
      </c>
      <c r="R61" s="139">
        <f>podklady!BW23</f>
        <v>3.7759999999999998</v>
      </c>
      <c r="S61" s="139">
        <f>podklady!BX23</f>
        <v>4.6875</v>
      </c>
      <c r="T61" s="139">
        <f>podklady!BY23</f>
        <v>5.5</v>
      </c>
      <c r="U61" s="139">
        <f>podklady!BZ23</f>
        <v>6.3505000000000003</v>
      </c>
      <c r="V61" s="139">
        <f>podklady!CA23</f>
        <v>5.3674999999999997</v>
      </c>
      <c r="W61" s="140">
        <f>podklady!CB23</f>
        <v>4.3014999999999999</v>
      </c>
      <c r="X61" s="132">
        <f>podklady!CC23</f>
        <v>3.9969999999999999</v>
      </c>
      <c r="Y61" s="141">
        <f>podklady!CD23</f>
        <v>3.4420000000000002</v>
      </c>
      <c r="Z61" s="145">
        <f t="shared" si="1"/>
        <v>101.0735</v>
      </c>
      <c r="AA61" s="221" t="s">
        <v>19</v>
      </c>
      <c r="AB61" s="226">
        <v>110</v>
      </c>
      <c r="AC61" s="166" t="s">
        <v>44</v>
      </c>
    </row>
    <row r="62" spans="1:29" x14ac:dyDescent="0.25">
      <c r="A62" s="3" t="s">
        <v>70</v>
      </c>
      <c r="B62" s="132" t="str">
        <f>podklady!BG24</f>
        <v/>
      </c>
      <c r="C62" s="133" t="str">
        <f>podklady!BH24</f>
        <v/>
      </c>
      <c r="D62" s="133" t="str">
        <f>podklady!BI24</f>
        <v/>
      </c>
      <c r="E62" s="133" t="str">
        <f>podklady!BJ24</f>
        <v/>
      </c>
      <c r="F62" s="133" t="str">
        <f>podklady!BK24</f>
        <v/>
      </c>
      <c r="G62" s="134" t="str">
        <f>podklady!BL24</f>
        <v/>
      </c>
      <c r="H62" s="135" t="str">
        <f>podklady!BM24</f>
        <v/>
      </c>
      <c r="I62" s="136" t="str">
        <f>podklady!BN24</f>
        <v/>
      </c>
      <c r="J62" s="136" t="str">
        <f>podklady!BO24</f>
        <v/>
      </c>
      <c r="K62" s="136" t="str">
        <f>podklady!BP24</f>
        <v/>
      </c>
      <c r="L62" s="136" t="str">
        <f>podklady!BQ24</f>
        <v/>
      </c>
      <c r="M62" s="136" t="str">
        <f>podklady!BR24</f>
        <v/>
      </c>
      <c r="N62" s="136" t="str">
        <f>podklady!BS24</f>
        <v/>
      </c>
      <c r="O62" s="137" t="str">
        <f>podklady!BT24</f>
        <v/>
      </c>
      <c r="P62" s="138" t="str">
        <f>podklady!BU24</f>
        <v/>
      </c>
      <c r="Q62" s="139" t="str">
        <f>podklady!BV24</f>
        <v/>
      </c>
      <c r="R62" s="139" t="str">
        <f>podklady!BW24</f>
        <v/>
      </c>
      <c r="S62" s="139" t="str">
        <f>podklady!BX24</f>
        <v/>
      </c>
      <c r="T62" s="139" t="str">
        <f>podklady!BY24</f>
        <v/>
      </c>
      <c r="U62" s="139" t="str">
        <f>podklady!BZ24</f>
        <v/>
      </c>
      <c r="V62" s="139" t="str">
        <f>podklady!CA24</f>
        <v/>
      </c>
      <c r="W62" s="140" t="str">
        <f>podklady!CB24</f>
        <v/>
      </c>
      <c r="X62" s="132" t="str">
        <f>podklady!CC24</f>
        <v/>
      </c>
      <c r="Y62" s="141" t="str">
        <f>podklady!CD24</f>
        <v/>
      </c>
      <c r="Z62" s="145">
        <f t="shared" si="1"/>
        <v>0</v>
      </c>
      <c r="AA62" s="221" t="s">
        <v>20</v>
      </c>
      <c r="AB62" s="226">
        <v>127.01</v>
      </c>
      <c r="AC62" s="166" t="s">
        <v>44</v>
      </c>
    </row>
    <row r="63" spans="1:29" x14ac:dyDescent="0.25">
      <c r="A63" s="3" t="s">
        <v>56</v>
      </c>
      <c r="B63" s="132" t="str">
        <f>podklady!BG25</f>
        <v/>
      </c>
      <c r="C63" s="133" t="str">
        <f>podklady!BH25</f>
        <v/>
      </c>
      <c r="D63" s="133" t="str">
        <f>podklady!BI25</f>
        <v/>
      </c>
      <c r="E63" s="133" t="str">
        <f>podklady!BJ25</f>
        <v/>
      </c>
      <c r="F63" s="133" t="str">
        <f>podklady!BK25</f>
        <v/>
      </c>
      <c r="G63" s="134" t="str">
        <f>podklady!BL25</f>
        <v/>
      </c>
      <c r="H63" s="135" t="str">
        <f>podklady!BM25</f>
        <v/>
      </c>
      <c r="I63" s="136" t="str">
        <f>podklady!BN25</f>
        <v/>
      </c>
      <c r="J63" s="136" t="str">
        <f>podklady!BO25</f>
        <v/>
      </c>
      <c r="K63" s="136" t="str">
        <f>podklady!BP25</f>
        <v/>
      </c>
      <c r="L63" s="136" t="str">
        <f>podklady!BQ25</f>
        <v/>
      </c>
      <c r="M63" s="136" t="str">
        <f>podklady!BR25</f>
        <v/>
      </c>
      <c r="N63" s="136" t="str">
        <f>podklady!BS25</f>
        <v/>
      </c>
      <c r="O63" s="137" t="str">
        <f>podklady!BT25</f>
        <v/>
      </c>
      <c r="P63" s="138" t="str">
        <f>podklady!BU25</f>
        <v/>
      </c>
      <c r="Q63" s="139" t="str">
        <f>podklady!BV25</f>
        <v/>
      </c>
      <c r="R63" s="139" t="str">
        <f>podklady!BW25</f>
        <v/>
      </c>
      <c r="S63" s="139" t="str">
        <f>podklady!BX25</f>
        <v/>
      </c>
      <c r="T63" s="139" t="str">
        <f>podklady!BY25</f>
        <v/>
      </c>
      <c r="U63" s="139" t="str">
        <f>podklady!BZ25</f>
        <v/>
      </c>
      <c r="V63" s="139" t="str">
        <f>podklady!CA25</f>
        <v/>
      </c>
      <c r="W63" s="140" t="str">
        <f>podklady!CB25</f>
        <v/>
      </c>
      <c r="X63" s="132" t="str">
        <f>podklady!CC25</f>
        <v/>
      </c>
      <c r="Y63" s="141" t="str">
        <f>podklady!CD25</f>
        <v/>
      </c>
      <c r="Z63" s="145">
        <f t="shared" si="1"/>
        <v>0</v>
      </c>
      <c r="AA63" s="221" t="s">
        <v>21</v>
      </c>
      <c r="AB63" s="226">
        <v>107.35</v>
      </c>
      <c r="AC63" s="166" t="s">
        <v>44</v>
      </c>
    </row>
    <row r="64" spans="1:29" x14ac:dyDescent="0.25">
      <c r="A64" s="3" t="s">
        <v>57</v>
      </c>
      <c r="B64" s="132">
        <f>podklady!BG26</f>
        <v>0.72770000000000001</v>
      </c>
      <c r="C64" s="133">
        <f>podklady!BH26</f>
        <v>0.70090000000000008</v>
      </c>
      <c r="D64" s="133">
        <f>podklady!BI26</f>
        <v>0.68689999999999996</v>
      </c>
      <c r="E64" s="133">
        <f>podklady!BJ26</f>
        <v>0.70689999999999997</v>
      </c>
      <c r="F64" s="133">
        <f>podklady!BK26</f>
        <v>0.70590000000000008</v>
      </c>
      <c r="G64" s="134">
        <f>podklady!BL26</f>
        <v>0.75800000000000001</v>
      </c>
      <c r="H64" s="135">
        <f>podklady!BM26</f>
        <v>0.94409999999999994</v>
      </c>
      <c r="I64" s="136">
        <f>podklady!BN26</f>
        <v>1.1447000000000001</v>
      </c>
      <c r="J64" s="136">
        <f>podklady!BO26</f>
        <v>1.1245000000000001</v>
      </c>
      <c r="K64" s="136">
        <f>podklady!BP26</f>
        <v>0.87150000000000005</v>
      </c>
      <c r="L64" s="136">
        <f>podklady!BQ26</f>
        <v>0.7773000000000001</v>
      </c>
      <c r="M64" s="136">
        <f>podklady!BR26</f>
        <v>0.75080000000000002</v>
      </c>
      <c r="N64" s="136">
        <f>podklady!BS26</f>
        <v>0.72739999999999994</v>
      </c>
      <c r="O64" s="137">
        <f>podklady!BT26</f>
        <v>0.70319999999999994</v>
      </c>
      <c r="P64" s="138">
        <f>podklady!BU26</f>
        <v>0.68120000000000003</v>
      </c>
      <c r="Q64" s="139">
        <f>podklady!BV26</f>
        <v>0.71930000000000005</v>
      </c>
      <c r="R64" s="139">
        <f>podklady!BW26</f>
        <v>0.75519999999999998</v>
      </c>
      <c r="S64" s="139">
        <f>podklady!BX26</f>
        <v>0.9375</v>
      </c>
      <c r="T64" s="139">
        <f>podklady!BY26</f>
        <v>1.1000000000000001</v>
      </c>
      <c r="U64" s="139">
        <f>podklady!BZ26</f>
        <v>1.2701</v>
      </c>
      <c r="V64" s="139">
        <f>podklady!CA26</f>
        <v>1.0734999999999999</v>
      </c>
      <c r="W64" s="140">
        <f>podklady!CB26</f>
        <v>0.86030000000000006</v>
      </c>
      <c r="X64" s="132">
        <f>podklady!CC26</f>
        <v>0.7994</v>
      </c>
      <c r="Y64" s="141">
        <f>podklady!CD26</f>
        <v>0.68840000000000001</v>
      </c>
      <c r="Z64" s="145">
        <f t="shared" si="1"/>
        <v>20.214700000000001</v>
      </c>
      <c r="AA64" s="221" t="s">
        <v>32</v>
      </c>
      <c r="AB64" s="226">
        <v>86.03</v>
      </c>
      <c r="AC64" s="166" t="s">
        <v>44</v>
      </c>
    </row>
    <row r="65" spans="1:29" x14ac:dyDescent="0.25">
      <c r="A65" s="3" t="s">
        <v>58</v>
      </c>
      <c r="B65" s="132">
        <f>podklady!BG27</f>
        <v>1.0915499999999998</v>
      </c>
      <c r="C65" s="133">
        <f>podklady!BH27</f>
        <v>1.05135</v>
      </c>
      <c r="D65" s="133">
        <f>podklady!BI27</f>
        <v>1.0303499999999999</v>
      </c>
      <c r="E65" s="133">
        <f>podklady!BJ27</f>
        <v>1.0603499999999999</v>
      </c>
      <c r="F65" s="133">
        <f>podklady!BK27</f>
        <v>1.0588500000000001</v>
      </c>
      <c r="G65" s="134">
        <f>podklady!BL27</f>
        <v>1.137</v>
      </c>
      <c r="H65" s="135">
        <f>podklady!BM27</f>
        <v>1.4161499999999998</v>
      </c>
      <c r="I65" s="136">
        <f>podklady!BN27</f>
        <v>1.71705</v>
      </c>
      <c r="J65" s="136">
        <f>podklady!BO27</f>
        <v>1.68675</v>
      </c>
      <c r="K65" s="136">
        <f>podklady!BP27</f>
        <v>1.30725</v>
      </c>
      <c r="L65" s="136">
        <f>podklady!BQ27</f>
        <v>1.16595</v>
      </c>
      <c r="M65" s="136">
        <f>podklady!BR27</f>
        <v>1.1261999999999999</v>
      </c>
      <c r="N65" s="136">
        <f>podklady!BS27</f>
        <v>1.0911</v>
      </c>
      <c r="O65" s="137">
        <f>podklady!BT27</f>
        <v>1.0548</v>
      </c>
      <c r="P65" s="138">
        <f>podklady!BU27</f>
        <v>1.0218</v>
      </c>
      <c r="Q65" s="139">
        <f>podklady!BV27</f>
        <v>1.0789500000000001</v>
      </c>
      <c r="R65" s="139">
        <f>podklady!BW27</f>
        <v>1.1327999999999998</v>
      </c>
      <c r="S65" s="139">
        <f>podklady!BX27</f>
        <v>1.40625</v>
      </c>
      <c r="T65" s="139">
        <f>podklady!BY27</f>
        <v>1.65</v>
      </c>
      <c r="U65" s="139">
        <f>podklady!BZ27</f>
        <v>1.9051499999999999</v>
      </c>
      <c r="V65" s="139">
        <f>podklady!CA27</f>
        <v>1.61025</v>
      </c>
      <c r="W65" s="140">
        <f>podklady!CB27</f>
        <v>1.2904499999999999</v>
      </c>
      <c r="X65" s="132">
        <f>podklady!CC27</f>
        <v>1.1990999999999998</v>
      </c>
      <c r="Y65" s="141">
        <f>podklady!CD27</f>
        <v>1.0326</v>
      </c>
      <c r="Z65" s="145">
        <f t="shared" si="1"/>
        <v>30.322049999999997</v>
      </c>
      <c r="AA65" s="221" t="s">
        <v>23</v>
      </c>
      <c r="AB65" s="226">
        <v>79.94</v>
      </c>
      <c r="AC65" s="166" t="s">
        <v>44</v>
      </c>
    </row>
    <row r="66" spans="1:29" ht="15.75" thickBot="1" x14ac:dyDescent="0.3">
      <c r="A66" s="3" t="s">
        <v>71</v>
      </c>
      <c r="B66" s="132" t="str">
        <f>podklady!BG28</f>
        <v/>
      </c>
      <c r="C66" s="133" t="str">
        <f>podklady!BH28</f>
        <v/>
      </c>
      <c r="D66" s="133" t="str">
        <f>podklady!BI28</f>
        <v/>
      </c>
      <c r="E66" s="133" t="str">
        <f>podklady!BJ28</f>
        <v/>
      </c>
      <c r="F66" s="133" t="str">
        <f>podklady!BK28</f>
        <v/>
      </c>
      <c r="G66" s="134">
        <f>podklady!BL28</f>
        <v>1.895</v>
      </c>
      <c r="H66" s="135">
        <f>podklady!BM28</f>
        <v>2.3602500000000002</v>
      </c>
      <c r="I66" s="136">
        <f>podklady!BN28</f>
        <v>2.8617500000000002</v>
      </c>
      <c r="J66" s="136">
        <f>podklady!BO28</f>
        <v>2.8112500000000002</v>
      </c>
      <c r="K66" s="136">
        <f>podklady!BP28</f>
        <v>2.1787500000000004</v>
      </c>
      <c r="L66" s="136">
        <f>podklady!BQ28</f>
        <v>1.9432500000000001</v>
      </c>
      <c r="M66" s="136">
        <f>podklady!BR28</f>
        <v>1.877</v>
      </c>
      <c r="N66" s="136">
        <f>podklady!BS28</f>
        <v>1.8185</v>
      </c>
      <c r="O66" s="137">
        <f>podklady!BT28</f>
        <v>1.758</v>
      </c>
      <c r="P66" s="138">
        <f>podklady!BU28</f>
        <v>1.7030000000000003</v>
      </c>
      <c r="Q66" s="139">
        <f>podklady!BV28</f>
        <v>1.7982500000000003</v>
      </c>
      <c r="R66" s="139" t="str">
        <f>podklady!BW28</f>
        <v/>
      </c>
      <c r="S66" s="139" t="str">
        <f>podklady!BX28</f>
        <v/>
      </c>
      <c r="T66" s="139" t="str">
        <f>podklady!BY28</f>
        <v/>
      </c>
      <c r="U66" s="139" t="str">
        <f>podklady!BZ28</f>
        <v/>
      </c>
      <c r="V66" s="139" t="str">
        <f>podklady!CA28</f>
        <v/>
      </c>
      <c r="W66" s="140" t="str">
        <f>podklady!CB28</f>
        <v/>
      </c>
      <c r="X66" s="132" t="str">
        <f>podklady!CC28</f>
        <v/>
      </c>
      <c r="Y66" s="141" t="str">
        <f>podklady!CD28</f>
        <v/>
      </c>
      <c r="Z66" s="145">
        <f t="shared" si="1"/>
        <v>23.005000000000003</v>
      </c>
      <c r="AA66" s="223" t="s">
        <v>24</v>
      </c>
      <c r="AB66" s="227">
        <v>68.84</v>
      </c>
      <c r="AC66" s="167" t="s">
        <v>44</v>
      </c>
    </row>
    <row r="67" spans="1:29" x14ac:dyDescent="0.25">
      <c r="A67" s="3" t="s">
        <v>72</v>
      </c>
      <c r="B67" s="132" t="str">
        <f>podklady!BG29</f>
        <v/>
      </c>
      <c r="C67" s="133" t="str">
        <f>podklady!BH29</f>
        <v/>
      </c>
      <c r="D67" s="133" t="str">
        <f>podklady!BI29</f>
        <v/>
      </c>
      <c r="E67" s="133" t="str">
        <f>podklady!BJ29</f>
        <v/>
      </c>
      <c r="F67" s="133" t="str">
        <f>podklady!BK29</f>
        <v/>
      </c>
      <c r="G67" s="134" t="str">
        <f>podklady!BL29</f>
        <v/>
      </c>
      <c r="H67" s="135" t="str">
        <f>podklady!BM29</f>
        <v/>
      </c>
      <c r="I67" s="136" t="str">
        <f>podklady!BN29</f>
        <v/>
      </c>
      <c r="J67" s="136" t="str">
        <f>podklady!BO29</f>
        <v/>
      </c>
      <c r="K67" s="136" t="str">
        <f>podklady!BP29</f>
        <v/>
      </c>
      <c r="L67" s="136" t="str">
        <f>podklady!BQ29</f>
        <v/>
      </c>
      <c r="M67" s="136" t="str">
        <f>podklady!BR29</f>
        <v/>
      </c>
      <c r="N67" s="136" t="str">
        <f>podklady!BS29</f>
        <v/>
      </c>
      <c r="O67" s="137" t="str">
        <f>podklady!BT29</f>
        <v/>
      </c>
      <c r="P67" s="138" t="str">
        <f>podklady!BU29</f>
        <v/>
      </c>
      <c r="Q67" s="139" t="str">
        <f>podklady!BV29</f>
        <v/>
      </c>
      <c r="R67" s="139" t="str">
        <f>podklady!BW29</f>
        <v/>
      </c>
      <c r="S67" s="139" t="str">
        <f>podklady!BX29</f>
        <v/>
      </c>
      <c r="T67" s="139" t="str">
        <f>podklady!BY29</f>
        <v/>
      </c>
      <c r="U67" s="139" t="str">
        <f>podklady!BZ29</f>
        <v/>
      </c>
      <c r="V67" s="139" t="str">
        <f>podklady!CA29</f>
        <v/>
      </c>
      <c r="W67" s="140" t="str">
        <f>podklady!CB29</f>
        <v/>
      </c>
      <c r="X67" s="132" t="str">
        <f>podklady!CC29</f>
        <v/>
      </c>
      <c r="Y67" s="141" t="str">
        <f>podklady!CD29</f>
        <v/>
      </c>
      <c r="Z67" s="142">
        <f t="shared" si="1"/>
        <v>0</v>
      </c>
      <c r="AA67" s="143"/>
      <c r="AB67" s="144"/>
    </row>
    <row r="68" spans="1:29" x14ac:dyDescent="0.25">
      <c r="A68" s="3" t="s">
        <v>73</v>
      </c>
      <c r="B68" s="132">
        <f>podklady!BG30</f>
        <v>0.43662000000000001</v>
      </c>
      <c r="C68" s="133">
        <f>podklady!BH30</f>
        <v>0.42054000000000002</v>
      </c>
      <c r="D68" s="133">
        <f>podklady!BI30</f>
        <v>0.41214000000000001</v>
      </c>
      <c r="E68" s="133">
        <f>podklady!BJ30</f>
        <v>0.42414000000000002</v>
      </c>
      <c r="F68" s="133">
        <f>podklady!BK30</f>
        <v>0.42354000000000003</v>
      </c>
      <c r="G68" s="134">
        <f>podklady!BL30</f>
        <v>0.45479999999999998</v>
      </c>
      <c r="H68" s="135">
        <f>podklady!BM30</f>
        <v>0.56645999999999996</v>
      </c>
      <c r="I68" s="136">
        <f>podklady!BN30</f>
        <v>0.68681999999999999</v>
      </c>
      <c r="J68" s="136">
        <f>podklady!BO30</f>
        <v>0.67470000000000008</v>
      </c>
      <c r="K68" s="136">
        <f>podklady!BP30</f>
        <v>0.52290000000000003</v>
      </c>
      <c r="L68" s="136">
        <f>podklady!BQ30</f>
        <v>0.46638000000000002</v>
      </c>
      <c r="M68" s="136">
        <f>podklady!BR30</f>
        <v>0.45047999999999999</v>
      </c>
      <c r="N68" s="136">
        <f>podklady!BS30</f>
        <v>0.43643999999999999</v>
      </c>
      <c r="O68" s="137">
        <f>podklady!BT30</f>
        <v>0.42191999999999996</v>
      </c>
      <c r="P68" s="138">
        <f>podklady!BU30</f>
        <v>0.40872000000000003</v>
      </c>
      <c r="Q68" s="139">
        <f>podklady!BV30</f>
        <v>0.43158000000000007</v>
      </c>
      <c r="R68" s="139">
        <f>podklady!BW30</f>
        <v>0.45311999999999997</v>
      </c>
      <c r="S68" s="139">
        <f>podklady!BX30</f>
        <v>0.5625</v>
      </c>
      <c r="T68" s="139">
        <f>podklady!BY30</f>
        <v>0.66</v>
      </c>
      <c r="U68" s="139">
        <f>podklady!BZ30</f>
        <v>0.76206000000000007</v>
      </c>
      <c r="V68" s="139">
        <f>podklady!CA30</f>
        <v>0.64410000000000001</v>
      </c>
      <c r="W68" s="140">
        <f>podklady!CB30</f>
        <v>0.51617999999999997</v>
      </c>
      <c r="X68" s="132">
        <f>podklady!CC30</f>
        <v>0.47964000000000001</v>
      </c>
      <c r="Y68" s="141">
        <f>podklady!CD30</f>
        <v>0.41304000000000002</v>
      </c>
      <c r="Z68" s="142">
        <f t="shared" si="1"/>
        <v>12.128820000000001</v>
      </c>
      <c r="AA68" s="143"/>
      <c r="AB68" s="144"/>
    </row>
    <row r="69" spans="1:29" x14ac:dyDescent="0.25">
      <c r="A69" s="3" t="s">
        <v>74</v>
      </c>
      <c r="B69" s="132" t="str">
        <f>podklady!BG31</f>
        <v/>
      </c>
      <c r="C69" s="133" t="str">
        <f>podklady!BH31</f>
        <v/>
      </c>
      <c r="D69" s="133" t="str">
        <f>podklady!BI31</f>
        <v/>
      </c>
      <c r="E69" s="133" t="str">
        <f>podklady!BJ31</f>
        <v/>
      </c>
      <c r="F69" s="133" t="str">
        <f>podklady!BK31</f>
        <v/>
      </c>
      <c r="G69" s="134" t="str">
        <f>podklady!BL31</f>
        <v/>
      </c>
      <c r="H69" s="135" t="str">
        <f>podklady!BM31</f>
        <v/>
      </c>
      <c r="I69" s="136" t="str">
        <f>podklady!BN31</f>
        <v/>
      </c>
      <c r="J69" s="136" t="str">
        <f>podklady!BO31</f>
        <v/>
      </c>
      <c r="K69" s="136" t="str">
        <f>podklady!BP31</f>
        <v/>
      </c>
      <c r="L69" s="136" t="str">
        <f>podklady!BQ31</f>
        <v/>
      </c>
      <c r="M69" s="136" t="str">
        <f>podklady!BR31</f>
        <v/>
      </c>
      <c r="N69" s="136" t="str">
        <f>podklady!BS31</f>
        <v/>
      </c>
      <c r="O69" s="137" t="str">
        <f>podklady!BT31</f>
        <v/>
      </c>
      <c r="P69" s="138" t="str">
        <f>podklady!BU31</f>
        <v/>
      </c>
      <c r="Q69" s="139" t="str">
        <f>podklady!BV31</f>
        <v/>
      </c>
      <c r="R69" s="139" t="str">
        <f>podklady!BW31</f>
        <v/>
      </c>
      <c r="S69" s="139" t="str">
        <f>podklady!BX31</f>
        <v/>
      </c>
      <c r="T69" s="139" t="str">
        <f>podklady!BY31</f>
        <v/>
      </c>
      <c r="U69" s="139" t="str">
        <f>podklady!BZ31</f>
        <v/>
      </c>
      <c r="V69" s="139" t="str">
        <f>podklady!CA31</f>
        <v/>
      </c>
      <c r="W69" s="140" t="str">
        <f>podklady!CB31</f>
        <v/>
      </c>
      <c r="X69" s="132" t="str">
        <f>podklady!CC31</f>
        <v/>
      </c>
      <c r="Y69" s="141" t="str">
        <f>podklady!CD31</f>
        <v/>
      </c>
      <c r="Z69" s="142">
        <f t="shared" si="1"/>
        <v>0</v>
      </c>
      <c r="AA69" s="143"/>
      <c r="AB69" s="144"/>
    </row>
    <row r="70" spans="1:29" x14ac:dyDescent="0.25">
      <c r="A70" s="3" t="s">
        <v>75</v>
      </c>
      <c r="B70" s="132" t="str">
        <f>podklady!BG32</f>
        <v/>
      </c>
      <c r="C70" s="133" t="str">
        <f>podklady!BH32</f>
        <v/>
      </c>
      <c r="D70" s="133" t="str">
        <f>podklady!BI32</f>
        <v/>
      </c>
      <c r="E70" s="133" t="str">
        <f>podklady!BJ32</f>
        <v/>
      </c>
      <c r="F70" s="133" t="str">
        <f>podklady!BK32</f>
        <v/>
      </c>
      <c r="G70" s="134" t="str">
        <f>podklady!BL32</f>
        <v/>
      </c>
      <c r="H70" s="135" t="str">
        <f>podklady!BM32</f>
        <v/>
      </c>
      <c r="I70" s="136" t="str">
        <f>podklady!BN32</f>
        <v/>
      </c>
      <c r="J70" s="136" t="str">
        <f>podklady!BO32</f>
        <v/>
      </c>
      <c r="K70" s="136" t="str">
        <f>podklady!BP32</f>
        <v/>
      </c>
      <c r="L70" s="136" t="str">
        <f>podklady!BQ32</f>
        <v/>
      </c>
      <c r="M70" s="136" t="str">
        <f>podklady!BR32</f>
        <v/>
      </c>
      <c r="N70" s="136" t="str">
        <f>podklady!BS32</f>
        <v/>
      </c>
      <c r="O70" s="137" t="str">
        <f>podklady!BT32</f>
        <v/>
      </c>
      <c r="P70" s="138" t="str">
        <f>podklady!BU32</f>
        <v/>
      </c>
      <c r="Q70" s="139" t="str">
        <f>podklady!BV32</f>
        <v/>
      </c>
      <c r="R70" s="139" t="str">
        <f>podklady!BW32</f>
        <v/>
      </c>
      <c r="S70" s="139" t="str">
        <f>podklady!BX32</f>
        <v/>
      </c>
      <c r="T70" s="139" t="str">
        <f>podklady!BY32</f>
        <v/>
      </c>
      <c r="U70" s="139" t="str">
        <f>podklady!BZ32</f>
        <v/>
      </c>
      <c r="V70" s="139" t="str">
        <f>podklady!CA32</f>
        <v/>
      </c>
      <c r="W70" s="140" t="str">
        <f>podklady!CB32</f>
        <v/>
      </c>
      <c r="X70" s="132" t="str">
        <f>podklady!CC32</f>
        <v/>
      </c>
      <c r="Y70" s="141" t="str">
        <f>podklady!CD32</f>
        <v/>
      </c>
      <c r="Z70" s="142">
        <f t="shared" si="1"/>
        <v>0</v>
      </c>
      <c r="AA70" s="144"/>
      <c r="AB70" s="144"/>
    </row>
    <row r="71" spans="1:29" x14ac:dyDescent="0.25">
      <c r="A71" s="3" t="s">
        <v>76</v>
      </c>
      <c r="B71" s="132" t="str">
        <f>podklady!BG33</f>
        <v/>
      </c>
      <c r="C71" s="133" t="str">
        <f>podklady!BH33</f>
        <v/>
      </c>
      <c r="D71" s="133" t="str">
        <f>podklady!BI33</f>
        <v/>
      </c>
      <c r="E71" s="133" t="str">
        <f>podklady!BJ33</f>
        <v/>
      </c>
      <c r="F71" s="133" t="str">
        <f>podklady!BK33</f>
        <v/>
      </c>
      <c r="G71" s="134" t="str">
        <f>podklady!BL33</f>
        <v/>
      </c>
      <c r="H71" s="135">
        <f>podklady!BM33</f>
        <v>0.37763999999999998</v>
      </c>
      <c r="I71" s="136">
        <f>podklady!BN33</f>
        <v>0.45788000000000001</v>
      </c>
      <c r="J71" s="136">
        <f>podklady!BO33</f>
        <v>0.44980000000000003</v>
      </c>
      <c r="K71" s="136">
        <f>podklady!BP33</f>
        <v>0.34860000000000002</v>
      </c>
      <c r="L71" s="136">
        <f>podklady!BQ33</f>
        <v>0.31092000000000003</v>
      </c>
      <c r="M71" s="136">
        <f>podklady!BR33</f>
        <v>0.30031999999999998</v>
      </c>
      <c r="N71" s="136">
        <f>podklady!BS33</f>
        <v>0.29096</v>
      </c>
      <c r="O71" s="137">
        <f>podklady!BT33</f>
        <v>0.28127999999999997</v>
      </c>
      <c r="P71" s="138" t="str">
        <f>podklady!BU33</f>
        <v/>
      </c>
      <c r="Q71" s="139" t="str">
        <f>podklady!BV33</f>
        <v/>
      </c>
      <c r="R71" s="139" t="str">
        <f>podklady!BW33</f>
        <v/>
      </c>
      <c r="S71" s="139" t="str">
        <f>podklady!BX33</f>
        <v/>
      </c>
      <c r="T71" s="139" t="str">
        <f>podklady!BY33</f>
        <v/>
      </c>
      <c r="U71" s="139" t="str">
        <f>podklady!BZ33</f>
        <v/>
      </c>
      <c r="V71" s="139" t="str">
        <f>podklady!CA33</f>
        <v/>
      </c>
      <c r="W71" s="140" t="str">
        <f>podklady!CB33</f>
        <v/>
      </c>
      <c r="X71" s="132" t="str">
        <f>podklady!CC33</f>
        <v/>
      </c>
      <c r="Y71" s="141" t="str">
        <f>podklady!CD33</f>
        <v/>
      </c>
      <c r="Z71" s="142">
        <f t="shared" si="1"/>
        <v>2.8174000000000001</v>
      </c>
      <c r="AA71" s="144"/>
      <c r="AB71" s="144"/>
    </row>
    <row r="72" spans="1:29" x14ac:dyDescent="0.25">
      <c r="A72" s="3" t="s">
        <v>77</v>
      </c>
      <c r="B72" s="132" t="str">
        <f>podklady!BG34</f>
        <v/>
      </c>
      <c r="C72" s="133" t="str">
        <f>podklady!BH34</f>
        <v/>
      </c>
      <c r="D72" s="133" t="str">
        <f>podklady!BI34</f>
        <v/>
      </c>
      <c r="E72" s="133" t="str">
        <f>podklady!BJ34</f>
        <v/>
      </c>
      <c r="F72" s="133" t="str">
        <f>podklady!BK34</f>
        <v/>
      </c>
      <c r="G72" s="134" t="str">
        <f>podklady!BL34</f>
        <v/>
      </c>
      <c r="H72" s="135" t="str">
        <f>podklady!BM34</f>
        <v/>
      </c>
      <c r="I72" s="136">
        <f>podklady!BN34</f>
        <v>0</v>
      </c>
      <c r="J72" s="136">
        <f>podklady!BO34</f>
        <v>0</v>
      </c>
      <c r="K72" s="136">
        <f>podklady!BP34</f>
        <v>0</v>
      </c>
      <c r="L72" s="136">
        <f>podklady!BQ34</f>
        <v>0</v>
      </c>
      <c r="M72" s="136">
        <f>podklady!BR34</f>
        <v>0</v>
      </c>
      <c r="N72" s="136" t="str">
        <f>podklady!BS34</f>
        <v/>
      </c>
      <c r="O72" s="137" t="str">
        <f>podklady!BT34</f>
        <v/>
      </c>
      <c r="P72" s="138" t="str">
        <f>podklady!BU34</f>
        <v/>
      </c>
      <c r="Q72" s="139" t="str">
        <f>podklady!BV34</f>
        <v/>
      </c>
      <c r="R72" s="139" t="str">
        <f>podklady!BW34</f>
        <v/>
      </c>
      <c r="S72" s="139" t="str">
        <f>podklady!BX34</f>
        <v/>
      </c>
      <c r="T72" s="139" t="str">
        <f>podklady!BY34</f>
        <v/>
      </c>
      <c r="U72" s="139" t="str">
        <f>podklady!BZ34</f>
        <v/>
      </c>
      <c r="V72" s="139" t="str">
        <f>podklady!CA34</f>
        <v/>
      </c>
      <c r="W72" s="140" t="str">
        <f>podklady!CB34</f>
        <v/>
      </c>
      <c r="X72" s="132" t="str">
        <f>podklady!CC34</f>
        <v/>
      </c>
      <c r="Y72" s="141" t="str">
        <f>podklady!CD34</f>
        <v/>
      </c>
      <c r="Z72" s="142">
        <f t="shared" si="1"/>
        <v>0</v>
      </c>
      <c r="AA72" s="144"/>
      <c r="AB72" s="144"/>
    </row>
    <row r="73" spans="1:29" ht="15.75" thickBot="1" x14ac:dyDescent="0.3">
      <c r="A73" s="3" t="s">
        <v>25</v>
      </c>
      <c r="B73" s="132">
        <f>podklady!BG35</f>
        <v>4.3661999999999992</v>
      </c>
      <c r="C73" s="133" t="str">
        <f>podklady!BH35</f>
        <v/>
      </c>
      <c r="D73" s="133">
        <f>podklady!BI35</f>
        <v>4.1213999999999995</v>
      </c>
      <c r="E73" s="133">
        <f>podklady!BJ35</f>
        <v>4.2413999999999996</v>
      </c>
      <c r="F73" s="133">
        <f>podklady!BK35</f>
        <v>4.2354000000000003</v>
      </c>
      <c r="G73" s="134">
        <f>podklady!BL35</f>
        <v>4.548</v>
      </c>
      <c r="H73" s="135">
        <f>podklady!BM35</f>
        <v>5.6645999999999992</v>
      </c>
      <c r="I73" s="136">
        <f>podklady!BN35</f>
        <v>6.8681999999999999</v>
      </c>
      <c r="J73" s="136">
        <f>podklady!BO35</f>
        <v>6.7469999999999999</v>
      </c>
      <c r="K73" s="136">
        <f>podklady!BP35</f>
        <v>5.2290000000000001</v>
      </c>
      <c r="L73" s="136">
        <f>podklady!BQ35</f>
        <v>4.6638000000000002</v>
      </c>
      <c r="M73" s="136">
        <f>podklady!BR35</f>
        <v>4.5047999999999995</v>
      </c>
      <c r="N73" s="136">
        <f>podklady!BS35</f>
        <v>4.3643999999999998</v>
      </c>
      <c r="O73" s="137">
        <f>podklady!BT35</f>
        <v>4.2191999999999998</v>
      </c>
      <c r="P73" s="138">
        <f>podklady!BU35</f>
        <v>4.0872000000000002</v>
      </c>
      <c r="Q73" s="139">
        <f>podklady!BV35</f>
        <v>4.3158000000000003</v>
      </c>
      <c r="R73" s="139">
        <f>podklady!BW35</f>
        <v>4.5311999999999992</v>
      </c>
      <c r="S73" s="139">
        <f>podklady!BX35</f>
        <v>5.625</v>
      </c>
      <c r="T73" s="139">
        <f>podklady!BY35</f>
        <v>6.6</v>
      </c>
      <c r="U73" s="139">
        <f>podklady!BZ35</f>
        <v>7.6205999999999996</v>
      </c>
      <c r="V73" s="139">
        <f>podklady!CA35</f>
        <v>6.4409999999999998</v>
      </c>
      <c r="W73" s="140">
        <f>podklady!CB35</f>
        <v>5.1617999999999995</v>
      </c>
      <c r="X73" s="132">
        <f>podklady!CC35</f>
        <v>4.7963999999999993</v>
      </c>
      <c r="Y73" s="141">
        <f>podklady!CD35</f>
        <v>4.1303999999999998</v>
      </c>
      <c r="Z73" s="142">
        <f t="shared" si="1"/>
        <v>117.08279999999999</v>
      </c>
      <c r="AA73" s="144"/>
      <c r="AB73" s="144"/>
    </row>
    <row r="74" spans="1:29" x14ac:dyDescent="0.25">
      <c r="A74" s="3" t="s">
        <v>26</v>
      </c>
      <c r="B74" s="132" t="str">
        <f>podklady!BG36</f>
        <v/>
      </c>
      <c r="C74" s="133" t="str">
        <f>podklady!BH36</f>
        <v/>
      </c>
      <c r="D74" s="133" t="str">
        <f>podklady!BI36</f>
        <v/>
      </c>
      <c r="E74" s="133" t="str">
        <f>podklady!BJ36</f>
        <v/>
      </c>
      <c r="F74" s="133" t="str">
        <f>podklady!BK36</f>
        <v/>
      </c>
      <c r="G74" s="134" t="str">
        <f>podklady!BL36</f>
        <v/>
      </c>
      <c r="H74" s="135" t="str">
        <f>podklady!BM36</f>
        <v/>
      </c>
      <c r="I74" s="136" t="str">
        <f>podklady!BN36</f>
        <v/>
      </c>
      <c r="J74" s="136" t="str">
        <f>podklady!BO36</f>
        <v/>
      </c>
      <c r="K74" s="136" t="str">
        <f>podklady!BP36</f>
        <v/>
      </c>
      <c r="L74" s="136" t="str">
        <f>podklady!BQ36</f>
        <v/>
      </c>
      <c r="M74" s="136" t="str">
        <f>podklady!BR36</f>
        <v/>
      </c>
      <c r="N74" s="136" t="str">
        <f>podklady!BS36</f>
        <v/>
      </c>
      <c r="O74" s="137" t="str">
        <f>podklady!BT36</f>
        <v/>
      </c>
      <c r="P74" s="138" t="str">
        <f>podklady!BU36</f>
        <v/>
      </c>
      <c r="Q74" s="139" t="str">
        <f>podklady!BV36</f>
        <v/>
      </c>
      <c r="R74" s="139" t="str">
        <f>podklady!BW36</f>
        <v/>
      </c>
      <c r="S74" s="139" t="str">
        <f>podklady!BX36</f>
        <v/>
      </c>
      <c r="T74" s="139" t="str">
        <f>podklady!BY36</f>
        <v/>
      </c>
      <c r="U74" s="139" t="str">
        <f>podklady!BZ36</f>
        <v/>
      </c>
      <c r="V74" s="139" t="str">
        <f>podklady!CA36</f>
        <v/>
      </c>
      <c r="W74" s="140" t="str">
        <f>podklady!CB36</f>
        <v/>
      </c>
      <c r="X74" s="132" t="str">
        <f>podklady!CC36</f>
        <v/>
      </c>
      <c r="Y74" s="141" t="str">
        <f>podklady!CD36</f>
        <v/>
      </c>
      <c r="Z74" s="145">
        <f t="shared" si="1"/>
        <v>0</v>
      </c>
      <c r="AA74" s="186" t="s">
        <v>37</v>
      </c>
      <c r="AB74" s="187"/>
    </row>
    <row r="75" spans="1:29" ht="15.75" thickBot="1" x14ac:dyDescent="0.3">
      <c r="A75" s="4" t="s">
        <v>27</v>
      </c>
      <c r="B75" s="146" t="str">
        <f>podklady!BG37</f>
        <v/>
      </c>
      <c r="C75" s="147" t="str">
        <f>podklady!BH37</f>
        <v/>
      </c>
      <c r="D75" s="147" t="str">
        <f>podklady!BI37</f>
        <v/>
      </c>
      <c r="E75" s="147" t="str">
        <f>podklady!BJ37</f>
        <v/>
      </c>
      <c r="F75" s="147" t="str">
        <f>podklady!BK37</f>
        <v/>
      </c>
      <c r="G75" s="148" t="str">
        <f>podklady!BL37</f>
        <v/>
      </c>
      <c r="H75" s="149" t="str">
        <f>podklady!BM37</f>
        <v/>
      </c>
      <c r="I75" s="150" t="str">
        <f>podklady!BN37</f>
        <v/>
      </c>
      <c r="J75" s="150" t="str">
        <f>podklady!BO37</f>
        <v/>
      </c>
      <c r="K75" s="150" t="str">
        <f>podklady!BP37</f>
        <v/>
      </c>
      <c r="L75" s="150" t="str">
        <f>podklady!BQ37</f>
        <v/>
      </c>
      <c r="M75" s="150" t="str">
        <f>podklady!BR37</f>
        <v/>
      </c>
      <c r="N75" s="150" t="str">
        <f>podklady!BS37</f>
        <v/>
      </c>
      <c r="O75" s="151" t="str">
        <f>podklady!BT37</f>
        <v/>
      </c>
      <c r="P75" s="152" t="str">
        <f>podklady!BU37</f>
        <v/>
      </c>
      <c r="Q75" s="153" t="str">
        <f>podklady!BV37</f>
        <v/>
      </c>
      <c r="R75" s="153" t="str">
        <f>podklady!BW37</f>
        <v/>
      </c>
      <c r="S75" s="153" t="str">
        <f>podklady!BX37</f>
        <v/>
      </c>
      <c r="T75" s="153" t="str">
        <f>podklady!BY37</f>
        <v/>
      </c>
      <c r="U75" s="153" t="str">
        <f>podklady!BZ37</f>
        <v/>
      </c>
      <c r="V75" s="153" t="str">
        <f>podklady!CA37</f>
        <v/>
      </c>
      <c r="W75" s="154" t="str">
        <f>podklady!CB37</f>
        <v/>
      </c>
      <c r="X75" s="146" t="str">
        <f>podklady!CC37</f>
        <v/>
      </c>
      <c r="Y75" s="155" t="str">
        <f>podklady!CD37</f>
        <v/>
      </c>
      <c r="Z75" s="156">
        <f t="shared" si="1"/>
        <v>0</v>
      </c>
      <c r="AA75" s="184">
        <v>25.3</v>
      </c>
      <c r="AB75" s="185"/>
    </row>
    <row r="76" spans="1:29" ht="24" customHeight="1" thickBot="1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82" t="s">
        <v>36</v>
      </c>
      <c r="Y76" s="183"/>
      <c r="Z76" s="6">
        <f>SUM(Z43:Z75)</f>
        <v>1030.89282</v>
      </c>
      <c r="AA76" s="188">
        <f>AA75*Z76</f>
        <v>26081.588346</v>
      </c>
      <c r="AB76" s="189"/>
    </row>
  </sheetData>
  <mergeCells count="46">
    <mergeCell ref="AA10:AB10"/>
    <mergeCell ref="AA11:AB11"/>
    <mergeCell ref="AA12:AB12"/>
    <mergeCell ref="AA13:AB13"/>
    <mergeCell ref="AA14:AB14"/>
    <mergeCell ref="AA5:AB5"/>
    <mergeCell ref="AA6:AB6"/>
    <mergeCell ref="AA7:AB7"/>
    <mergeCell ref="AA8:AB8"/>
    <mergeCell ref="AA9:AB9"/>
    <mergeCell ref="B38:F38"/>
    <mergeCell ref="G38:K38"/>
    <mergeCell ref="B3:M3"/>
    <mergeCell ref="X38:Y38"/>
    <mergeCell ref="N3:Z3"/>
    <mergeCell ref="X76:Y76"/>
    <mergeCell ref="AA75:AB75"/>
    <mergeCell ref="AA74:AB74"/>
    <mergeCell ref="AA76:AB76"/>
    <mergeCell ref="B41:Z41"/>
    <mergeCell ref="AA41:AC42"/>
    <mergeCell ref="AA16:AB16"/>
    <mergeCell ref="AA25:AB25"/>
    <mergeCell ref="AA24:AB24"/>
    <mergeCell ref="AA26:AB26"/>
    <mergeCell ref="AA17:AB17"/>
    <mergeCell ref="AA18:AB18"/>
    <mergeCell ref="AA19:AB19"/>
    <mergeCell ref="AA20:AB20"/>
    <mergeCell ref="AA21:AB21"/>
    <mergeCell ref="AA37:AB37"/>
    <mergeCell ref="AA4:AB4"/>
    <mergeCell ref="AA38:AB38"/>
    <mergeCell ref="AA32:AB32"/>
    <mergeCell ref="AA33:AB33"/>
    <mergeCell ref="AA34:AB34"/>
    <mergeCell ref="AA35:AB35"/>
    <mergeCell ref="AA36:AB36"/>
    <mergeCell ref="AA27:AB27"/>
    <mergeCell ref="AA28:AB28"/>
    <mergeCell ref="AA29:AB29"/>
    <mergeCell ref="AA30:AB30"/>
    <mergeCell ref="AA31:AB31"/>
    <mergeCell ref="AA22:AB22"/>
    <mergeCell ref="AA23:AB23"/>
    <mergeCell ref="AA15:AB15"/>
  </mergeCells>
  <phoneticPr fontId="7" type="noConversion"/>
  <conditionalFormatting sqref="Z5:Z37">
    <cfRule type="cellIs" dxfId="5" priority="2" operator="equal">
      <formula>0</formula>
    </cfRule>
  </conditionalFormatting>
  <conditionalFormatting sqref="Z43:Z75">
    <cfRule type="cellIs" dxfId="4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7"/>
  <sheetViews>
    <sheetView zoomScale="90" zoomScaleNormal="90" workbookViewId="0">
      <selection activeCell="AF5" sqref="AF5"/>
    </sheetView>
  </sheetViews>
  <sheetFormatPr defaultRowHeight="15" x14ac:dyDescent="0.25"/>
  <cols>
    <col min="1" max="1" width="25" style="7" customWidth="1"/>
    <col min="2" max="2" width="21.28515625" style="7" customWidth="1"/>
    <col min="3" max="3" width="18" style="7" customWidth="1"/>
    <col min="4" max="4" width="2.5703125" style="7" customWidth="1"/>
    <col min="5" max="5" width="27.28515625" style="7" customWidth="1"/>
    <col min="6" max="29" width="6.5703125" style="7" customWidth="1"/>
    <col min="30" max="30" width="2.5703125" style="7" customWidth="1"/>
    <col min="31" max="31" width="27.28515625" style="7" customWidth="1"/>
    <col min="32" max="55" width="6.5703125" style="7" customWidth="1"/>
    <col min="56" max="56" width="9.140625" style="7"/>
    <col min="57" max="57" width="2.5703125" style="7" customWidth="1"/>
    <col min="58" max="58" width="27.28515625" style="7" customWidth="1"/>
    <col min="59" max="82" width="6.5703125" style="7" customWidth="1"/>
    <col min="83" max="16384" width="9.140625" style="7"/>
  </cols>
  <sheetData>
    <row r="1" spans="1:82" ht="16.5" customHeight="1" thickBot="1" x14ac:dyDescent="0.3"/>
    <row r="2" spans="1:82" ht="16.5" customHeight="1" x14ac:dyDescent="0.25">
      <c r="A2" s="213" t="s">
        <v>42</v>
      </c>
      <c r="B2" s="214"/>
      <c r="C2" s="215"/>
      <c r="F2" s="213" t="s">
        <v>41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5"/>
      <c r="AF2" s="213" t="s">
        <v>78</v>
      </c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F2" s="211" t="s">
        <v>33</v>
      </c>
      <c r="BG2" s="208" t="s">
        <v>47</v>
      </c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10"/>
    </row>
    <row r="3" spans="1:82" ht="16.5" customHeight="1" thickBot="1" x14ac:dyDescent="0.3">
      <c r="A3" s="216"/>
      <c r="B3" s="217"/>
      <c r="C3" s="218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8"/>
      <c r="AF3" s="216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F3" s="212"/>
      <c r="BG3" s="171">
        <f>výpočet!AB43</f>
        <v>72.77</v>
      </c>
      <c r="BH3" s="172">
        <f>výpočet!AB44</f>
        <v>70.09</v>
      </c>
      <c r="BI3" s="172">
        <f>výpočet!AB45</f>
        <v>68.69</v>
      </c>
      <c r="BJ3" s="172">
        <f>výpočet!AB46</f>
        <v>70.69</v>
      </c>
      <c r="BK3" s="172">
        <f>výpočet!AB47</f>
        <v>70.59</v>
      </c>
      <c r="BL3" s="172">
        <f>výpočet!AB48</f>
        <v>75.8</v>
      </c>
      <c r="BM3" s="172">
        <f>výpočet!AB49</f>
        <v>94.41</v>
      </c>
      <c r="BN3" s="172">
        <f>výpočet!AB50</f>
        <v>114.47</v>
      </c>
      <c r="BO3" s="172">
        <f>výpočet!AB51</f>
        <v>112.45</v>
      </c>
      <c r="BP3" s="172">
        <f>výpočet!AB52</f>
        <v>87.15</v>
      </c>
      <c r="BQ3" s="172">
        <f>výpočet!AB53</f>
        <v>77.73</v>
      </c>
      <c r="BR3" s="172">
        <f>výpočet!AB54</f>
        <v>75.08</v>
      </c>
      <c r="BS3" s="172">
        <f>výpočet!AB55</f>
        <v>72.739999999999995</v>
      </c>
      <c r="BT3" s="172">
        <f>výpočet!AB56</f>
        <v>70.319999999999993</v>
      </c>
      <c r="BU3" s="172">
        <f>výpočet!AB57</f>
        <v>68.12</v>
      </c>
      <c r="BV3" s="172">
        <f>výpočet!AB58</f>
        <v>71.930000000000007</v>
      </c>
      <c r="BW3" s="172">
        <f>výpočet!AB59</f>
        <v>75.52</v>
      </c>
      <c r="BX3" s="172">
        <f>výpočet!AB60</f>
        <v>93.75</v>
      </c>
      <c r="BY3" s="172">
        <f>výpočet!AB61</f>
        <v>110</v>
      </c>
      <c r="BZ3" s="172">
        <f>výpočet!AB62</f>
        <v>127.01</v>
      </c>
      <c r="CA3" s="172">
        <f>výpočet!AB63</f>
        <v>107.35</v>
      </c>
      <c r="CB3" s="172">
        <f>výpočet!AB64</f>
        <v>86.03</v>
      </c>
      <c r="CC3" s="172">
        <f>výpočet!AB65</f>
        <v>79.94</v>
      </c>
      <c r="CD3" s="173">
        <f>výpočet!AB66</f>
        <v>68.84</v>
      </c>
    </row>
    <row r="4" spans="1:82" ht="16.5" thickBot="1" x14ac:dyDescent="0.3">
      <c r="A4" s="28"/>
      <c r="B4" s="110" t="s">
        <v>28</v>
      </c>
      <c r="C4" s="111" t="s">
        <v>29</v>
      </c>
      <c r="E4" s="8" t="s">
        <v>0</v>
      </c>
      <c r="F4" s="9" t="s">
        <v>1</v>
      </c>
      <c r="G4" s="10" t="s">
        <v>2</v>
      </c>
      <c r="H4" s="10" t="s">
        <v>3</v>
      </c>
      <c r="I4" s="10" t="s">
        <v>4</v>
      </c>
      <c r="J4" s="10" t="s">
        <v>5</v>
      </c>
      <c r="K4" s="11" t="s">
        <v>6</v>
      </c>
      <c r="L4" s="9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1" t="s">
        <v>14</v>
      </c>
      <c r="T4" s="9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1" t="s">
        <v>22</v>
      </c>
      <c r="AB4" s="9" t="s">
        <v>23</v>
      </c>
      <c r="AC4" s="11" t="s">
        <v>24</v>
      </c>
      <c r="AE4" s="8" t="s">
        <v>0</v>
      </c>
      <c r="AF4" s="12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30" t="s">
        <v>6</v>
      </c>
      <c r="AL4" s="12" t="s">
        <v>7</v>
      </c>
      <c r="AM4" s="29" t="s">
        <v>8</v>
      </c>
      <c r="AN4" s="29" t="s">
        <v>9</v>
      </c>
      <c r="AO4" s="29" t="s">
        <v>10</v>
      </c>
      <c r="AP4" s="29" t="s">
        <v>11</v>
      </c>
      <c r="AQ4" s="29" t="s">
        <v>12</v>
      </c>
      <c r="AR4" s="29" t="s">
        <v>13</v>
      </c>
      <c r="AS4" s="30" t="s">
        <v>14</v>
      </c>
      <c r="AT4" s="12" t="s">
        <v>15</v>
      </c>
      <c r="AU4" s="29" t="s">
        <v>16</v>
      </c>
      <c r="AV4" s="29" t="s">
        <v>17</v>
      </c>
      <c r="AW4" s="29" t="s">
        <v>18</v>
      </c>
      <c r="AX4" s="29" t="s">
        <v>19</v>
      </c>
      <c r="AY4" s="29" t="s">
        <v>20</v>
      </c>
      <c r="AZ4" s="29" t="s">
        <v>21</v>
      </c>
      <c r="BA4" s="30" t="s">
        <v>22</v>
      </c>
      <c r="BB4" s="12" t="s">
        <v>23</v>
      </c>
      <c r="BC4" s="30" t="s">
        <v>24</v>
      </c>
      <c r="BF4" s="8" t="s">
        <v>0</v>
      </c>
      <c r="BG4" s="12" t="s">
        <v>1</v>
      </c>
      <c r="BH4" s="29" t="s">
        <v>2</v>
      </c>
      <c r="BI4" s="29" t="s">
        <v>3</v>
      </c>
      <c r="BJ4" s="29" t="s">
        <v>4</v>
      </c>
      <c r="BK4" s="29" t="s">
        <v>5</v>
      </c>
      <c r="BL4" s="30" t="s">
        <v>6</v>
      </c>
      <c r="BM4" s="12" t="s">
        <v>7</v>
      </c>
      <c r="BN4" s="29" t="s">
        <v>8</v>
      </c>
      <c r="BO4" s="29" t="s">
        <v>9</v>
      </c>
      <c r="BP4" s="29" t="s">
        <v>10</v>
      </c>
      <c r="BQ4" s="29" t="s">
        <v>11</v>
      </c>
      <c r="BR4" s="29" t="s">
        <v>12</v>
      </c>
      <c r="BS4" s="29" t="s">
        <v>13</v>
      </c>
      <c r="BT4" s="30" t="s">
        <v>14</v>
      </c>
      <c r="BU4" s="9" t="s">
        <v>15</v>
      </c>
      <c r="BV4" s="10" t="s">
        <v>16</v>
      </c>
      <c r="BW4" s="10" t="s">
        <v>17</v>
      </c>
      <c r="BX4" s="10" t="s">
        <v>18</v>
      </c>
      <c r="BY4" s="10" t="s">
        <v>19</v>
      </c>
      <c r="BZ4" s="10" t="s">
        <v>20</v>
      </c>
      <c r="CA4" s="10" t="s">
        <v>21</v>
      </c>
      <c r="CB4" s="11" t="s">
        <v>22</v>
      </c>
      <c r="CC4" s="12" t="s">
        <v>23</v>
      </c>
      <c r="CD4" s="30" t="s">
        <v>24</v>
      </c>
    </row>
    <row r="5" spans="1:82" x14ac:dyDescent="0.25">
      <c r="A5" s="2" t="s">
        <v>48</v>
      </c>
      <c r="B5" s="112">
        <v>100</v>
      </c>
      <c r="C5" s="107">
        <v>80</v>
      </c>
      <c r="E5" s="2" t="s">
        <v>48</v>
      </c>
      <c r="F5" s="31">
        <f>výpočet!B5</f>
        <v>0</v>
      </c>
      <c r="G5" s="32">
        <f>výpočet!C5</f>
        <v>0</v>
      </c>
      <c r="H5" s="32">
        <f>výpočet!D5</f>
        <v>0</v>
      </c>
      <c r="I5" s="32">
        <f>výpočet!E5</f>
        <v>0</v>
      </c>
      <c r="J5" s="32">
        <f>výpočet!F5</f>
        <v>0</v>
      </c>
      <c r="K5" s="33">
        <f>výpočet!G5</f>
        <v>1</v>
      </c>
      <c r="L5" s="34">
        <f>výpočet!H5</f>
        <v>1</v>
      </c>
      <c r="M5" s="35">
        <f>výpočet!I5</f>
        <v>1</v>
      </c>
      <c r="N5" s="35">
        <f>výpočet!J5</f>
        <v>1</v>
      </c>
      <c r="O5" s="35">
        <f>výpočet!K5</f>
        <v>1</v>
      </c>
      <c r="P5" s="35">
        <f>výpočet!L5</f>
        <v>1</v>
      </c>
      <c r="Q5" s="35">
        <f>výpočet!M5</f>
        <v>1</v>
      </c>
      <c r="R5" s="35">
        <f>výpočet!N5</f>
        <v>1</v>
      </c>
      <c r="S5" s="36">
        <f>výpočet!O5</f>
        <v>1</v>
      </c>
      <c r="T5" s="37">
        <f>výpočet!P5</f>
        <v>0</v>
      </c>
      <c r="U5" s="38">
        <f>výpočet!Q5</f>
        <v>0</v>
      </c>
      <c r="V5" s="38">
        <f>výpočet!R5</f>
        <v>0</v>
      </c>
      <c r="W5" s="38">
        <f>výpočet!S5</f>
        <v>0</v>
      </c>
      <c r="X5" s="38">
        <f>výpočet!T5</f>
        <v>0</v>
      </c>
      <c r="Y5" s="38">
        <f>výpočet!U5</f>
        <v>0</v>
      </c>
      <c r="Z5" s="38">
        <f>výpočet!V5</f>
        <v>0</v>
      </c>
      <c r="AA5" s="39">
        <f>výpočet!W5</f>
        <v>0</v>
      </c>
      <c r="AB5" s="31">
        <f>výpočet!X5</f>
        <v>0</v>
      </c>
      <c r="AC5" s="33">
        <f>výpočet!Y5</f>
        <v>0</v>
      </c>
      <c r="AE5" s="2" t="s">
        <v>48</v>
      </c>
      <c r="AF5" s="41" t="str">
        <f>IFERROR(IF(F5=1,1*$C5,IF(F5=2,1*$B5,""))/1000,"")</f>
        <v/>
      </c>
      <c r="AG5" s="42" t="str">
        <f>IFERROR(IF(G5=1,1*$C5,IF(G5=2,1*$B5,""))/1000,"")</f>
        <v/>
      </c>
      <c r="AH5" s="42" t="str">
        <f t="shared" ref="AH5:BC20" si="0">IFERROR(IF(H5=1,1*$C5,IF(H5=2,1*$B5,""))/1000,"")</f>
        <v/>
      </c>
      <c r="AI5" s="42" t="str">
        <f t="shared" si="0"/>
        <v/>
      </c>
      <c r="AJ5" s="42" t="str">
        <f t="shared" si="0"/>
        <v/>
      </c>
      <c r="AK5" s="43">
        <f t="shared" si="0"/>
        <v>0.08</v>
      </c>
      <c r="AL5" s="44">
        <f t="shared" si="0"/>
        <v>0.08</v>
      </c>
      <c r="AM5" s="45">
        <f t="shared" si="0"/>
        <v>0.08</v>
      </c>
      <c r="AN5" s="45">
        <f t="shared" si="0"/>
        <v>0.08</v>
      </c>
      <c r="AO5" s="45">
        <f t="shared" si="0"/>
        <v>0.08</v>
      </c>
      <c r="AP5" s="45">
        <f t="shared" si="0"/>
        <v>0.08</v>
      </c>
      <c r="AQ5" s="45">
        <f t="shared" si="0"/>
        <v>0.08</v>
      </c>
      <c r="AR5" s="45">
        <f t="shared" si="0"/>
        <v>0.08</v>
      </c>
      <c r="AS5" s="46">
        <f t="shared" si="0"/>
        <v>0.08</v>
      </c>
      <c r="AT5" s="47" t="str">
        <f t="shared" si="0"/>
        <v/>
      </c>
      <c r="AU5" s="48" t="str">
        <f t="shared" si="0"/>
        <v/>
      </c>
      <c r="AV5" s="48" t="str">
        <f t="shared" si="0"/>
        <v/>
      </c>
      <c r="AW5" s="48" t="str">
        <f t="shared" si="0"/>
        <v/>
      </c>
      <c r="AX5" s="48" t="str">
        <f t="shared" si="0"/>
        <v/>
      </c>
      <c r="AY5" s="48" t="str">
        <f t="shared" si="0"/>
        <v/>
      </c>
      <c r="AZ5" s="48" t="str">
        <f t="shared" si="0"/>
        <v/>
      </c>
      <c r="BA5" s="49" t="str">
        <f t="shared" si="0"/>
        <v/>
      </c>
      <c r="BB5" s="50" t="str">
        <f t="shared" si="0"/>
        <v/>
      </c>
      <c r="BC5" s="51" t="str">
        <f t="shared" si="0"/>
        <v/>
      </c>
      <c r="BD5" s="52">
        <f t="shared" ref="BD5:BD10" si="1">SUM(AF5:BC5)</f>
        <v>0.72</v>
      </c>
      <c r="BF5" s="2" t="s">
        <v>48</v>
      </c>
      <c r="BG5" s="53" t="str">
        <f>IFERROR(AF5*BG3,"")</f>
        <v/>
      </c>
      <c r="BH5" s="54" t="str">
        <f>IFERROR(AG5*BH3,"")</f>
        <v/>
      </c>
      <c r="BI5" s="54" t="str">
        <f t="shared" ref="BI5:CD5" si="2">IFERROR(AH5*BI3,"")</f>
        <v/>
      </c>
      <c r="BJ5" s="54" t="str">
        <f t="shared" si="2"/>
        <v/>
      </c>
      <c r="BK5" s="54" t="str">
        <f t="shared" si="2"/>
        <v/>
      </c>
      <c r="BL5" s="55">
        <f t="shared" si="2"/>
        <v>6.0640000000000001</v>
      </c>
      <c r="BM5" s="13">
        <f t="shared" si="2"/>
        <v>7.5527999999999995</v>
      </c>
      <c r="BN5" s="14">
        <f t="shared" si="2"/>
        <v>9.1576000000000004</v>
      </c>
      <c r="BO5" s="14">
        <f t="shared" si="2"/>
        <v>8.9960000000000004</v>
      </c>
      <c r="BP5" s="14">
        <f t="shared" si="2"/>
        <v>6.9720000000000004</v>
      </c>
      <c r="BQ5" s="14">
        <f t="shared" si="2"/>
        <v>6.2184000000000008</v>
      </c>
      <c r="BR5" s="14">
        <f t="shared" si="2"/>
        <v>6.0064000000000002</v>
      </c>
      <c r="BS5" s="14">
        <f t="shared" si="2"/>
        <v>5.8191999999999995</v>
      </c>
      <c r="BT5" s="104">
        <f t="shared" si="2"/>
        <v>5.6255999999999995</v>
      </c>
      <c r="BU5" s="15" t="str">
        <f t="shared" ref="BU5" si="3">IFERROR(AT5*BU3,"")</f>
        <v/>
      </c>
      <c r="BV5" s="16" t="str">
        <f t="shared" ref="BV5" si="4">IFERROR(AU5*BV3,"")</f>
        <v/>
      </c>
      <c r="BW5" s="16" t="str">
        <f t="shared" si="2"/>
        <v/>
      </c>
      <c r="BX5" s="16" t="str">
        <f t="shared" si="2"/>
        <v/>
      </c>
      <c r="BY5" s="16" t="str">
        <f t="shared" si="2"/>
        <v/>
      </c>
      <c r="BZ5" s="16" t="str">
        <f t="shared" si="2"/>
        <v/>
      </c>
      <c r="CA5" s="16" t="str">
        <f t="shared" si="2"/>
        <v/>
      </c>
      <c r="CB5" s="17" t="str">
        <f t="shared" si="2"/>
        <v/>
      </c>
      <c r="CC5" s="56" t="str">
        <f t="shared" si="2"/>
        <v/>
      </c>
      <c r="CD5" s="55" t="str">
        <f t="shared" si="2"/>
        <v/>
      </c>
    </row>
    <row r="6" spans="1:82" x14ac:dyDescent="0.25">
      <c r="A6" s="3" t="s">
        <v>49</v>
      </c>
      <c r="B6" s="113">
        <v>60</v>
      </c>
      <c r="C6" s="108">
        <v>60</v>
      </c>
      <c r="E6" s="3" t="s">
        <v>49</v>
      </c>
      <c r="F6" s="57">
        <f>výpočet!B6</f>
        <v>0</v>
      </c>
      <c r="G6" s="40">
        <f>výpočet!C6</f>
        <v>0</v>
      </c>
      <c r="H6" s="40">
        <f>výpočet!D6</f>
        <v>0</v>
      </c>
      <c r="I6" s="40">
        <f>výpočet!E6</f>
        <v>0</v>
      </c>
      <c r="J6" s="40">
        <f>výpočet!F6</f>
        <v>0</v>
      </c>
      <c r="K6" s="58">
        <f>výpočet!G6</f>
        <v>1</v>
      </c>
      <c r="L6" s="59">
        <f>výpočet!H6</f>
        <v>1</v>
      </c>
      <c r="M6" s="60">
        <f>výpočet!I6</f>
        <v>1</v>
      </c>
      <c r="N6" s="60">
        <f>výpočet!J6</f>
        <v>1</v>
      </c>
      <c r="O6" s="60">
        <f>výpočet!K6</f>
        <v>1</v>
      </c>
      <c r="P6" s="60">
        <f>výpočet!L6</f>
        <v>1</v>
      </c>
      <c r="Q6" s="60">
        <f>výpočet!M6</f>
        <v>1</v>
      </c>
      <c r="R6" s="60">
        <f>výpočet!N6</f>
        <v>1</v>
      </c>
      <c r="S6" s="61">
        <f>výpočet!O6</f>
        <v>1</v>
      </c>
      <c r="T6" s="62">
        <f>výpočet!P6</f>
        <v>1</v>
      </c>
      <c r="U6" s="63">
        <f>výpočet!Q6</f>
        <v>1</v>
      </c>
      <c r="V6" s="63">
        <f>výpočet!R6</f>
        <v>1</v>
      </c>
      <c r="W6" s="63">
        <f>výpočet!S6</f>
        <v>1</v>
      </c>
      <c r="X6" s="63">
        <f>výpočet!T6</f>
        <v>1</v>
      </c>
      <c r="Y6" s="63">
        <f>výpočet!U6</f>
        <v>1</v>
      </c>
      <c r="Z6" s="63">
        <f>výpočet!V6</f>
        <v>1</v>
      </c>
      <c r="AA6" s="64">
        <f>výpočet!W6</f>
        <v>1</v>
      </c>
      <c r="AB6" s="57">
        <f>výpočet!X6</f>
        <v>1</v>
      </c>
      <c r="AC6" s="58">
        <f>výpočet!Y6</f>
        <v>1</v>
      </c>
      <c r="AE6" s="3" t="s">
        <v>49</v>
      </c>
      <c r="AF6" s="65" t="str">
        <f t="shared" ref="AF6:AF37" si="5">IFERROR(IF(F6=1,1*$C6,IF(F6=2,1*$B6,""))/1000,"")</f>
        <v/>
      </c>
      <c r="AG6" s="66" t="str">
        <f t="shared" ref="AG6:AU37" si="6">IFERROR(IF(G6=1,1*$C6,IF(G6=2,1*$B6,""))/1000,"")</f>
        <v/>
      </c>
      <c r="AH6" s="66" t="str">
        <f t="shared" si="0"/>
        <v/>
      </c>
      <c r="AI6" s="66" t="str">
        <f t="shared" si="0"/>
        <v/>
      </c>
      <c r="AJ6" s="66" t="str">
        <f t="shared" si="0"/>
        <v/>
      </c>
      <c r="AK6" s="67">
        <f t="shared" si="0"/>
        <v>0.06</v>
      </c>
      <c r="AL6" s="68">
        <f t="shared" si="0"/>
        <v>0.06</v>
      </c>
      <c r="AM6" s="69">
        <f t="shared" si="0"/>
        <v>0.06</v>
      </c>
      <c r="AN6" s="69">
        <f t="shared" si="0"/>
        <v>0.06</v>
      </c>
      <c r="AO6" s="69">
        <f t="shared" si="0"/>
        <v>0.06</v>
      </c>
      <c r="AP6" s="69">
        <f t="shared" si="0"/>
        <v>0.06</v>
      </c>
      <c r="AQ6" s="69">
        <f t="shared" si="0"/>
        <v>0.06</v>
      </c>
      <c r="AR6" s="69">
        <f t="shared" si="0"/>
        <v>0.06</v>
      </c>
      <c r="AS6" s="70">
        <f t="shared" si="0"/>
        <v>0.06</v>
      </c>
      <c r="AT6" s="71">
        <f t="shared" si="0"/>
        <v>0.06</v>
      </c>
      <c r="AU6" s="72">
        <f t="shared" si="0"/>
        <v>0.06</v>
      </c>
      <c r="AV6" s="72">
        <f t="shared" si="0"/>
        <v>0.06</v>
      </c>
      <c r="AW6" s="72">
        <f t="shared" si="0"/>
        <v>0.06</v>
      </c>
      <c r="AX6" s="72">
        <f t="shared" ref="AX6:BC37" si="7">IFERROR(IF(X6=1,1*$C6,IF(X6=2,1*$B6,""))/1000,"")</f>
        <v>0.06</v>
      </c>
      <c r="AY6" s="72">
        <f t="shared" si="7"/>
        <v>0.06</v>
      </c>
      <c r="AZ6" s="72">
        <f t="shared" si="7"/>
        <v>0.06</v>
      </c>
      <c r="BA6" s="73">
        <f t="shared" si="7"/>
        <v>0.06</v>
      </c>
      <c r="BB6" s="74">
        <f t="shared" si="7"/>
        <v>0.06</v>
      </c>
      <c r="BC6" s="75">
        <f t="shared" si="7"/>
        <v>0.06</v>
      </c>
      <c r="BD6" s="76">
        <f t="shared" si="1"/>
        <v>1.1400000000000006</v>
      </c>
      <c r="BF6" s="3" t="s">
        <v>49</v>
      </c>
      <c r="BG6" s="77" t="str">
        <f>IFERROR(AF6*BG3,"")</f>
        <v/>
      </c>
      <c r="BH6" s="78" t="str">
        <f t="shared" ref="BH6:CD6" si="8">IFERROR(AG6*BH3,"")</f>
        <v/>
      </c>
      <c r="BI6" s="78" t="str">
        <f t="shared" si="8"/>
        <v/>
      </c>
      <c r="BJ6" s="78" t="str">
        <f t="shared" si="8"/>
        <v/>
      </c>
      <c r="BK6" s="78" t="str">
        <f t="shared" si="8"/>
        <v/>
      </c>
      <c r="BL6" s="79">
        <f t="shared" si="8"/>
        <v>4.548</v>
      </c>
      <c r="BM6" s="18">
        <f t="shared" si="8"/>
        <v>5.6645999999999992</v>
      </c>
      <c r="BN6" s="19">
        <f t="shared" si="8"/>
        <v>6.8681999999999999</v>
      </c>
      <c r="BO6" s="19">
        <f t="shared" si="8"/>
        <v>6.7469999999999999</v>
      </c>
      <c r="BP6" s="19">
        <f t="shared" si="8"/>
        <v>5.2290000000000001</v>
      </c>
      <c r="BQ6" s="19">
        <f t="shared" si="8"/>
        <v>4.6638000000000002</v>
      </c>
      <c r="BR6" s="19">
        <f t="shared" si="8"/>
        <v>4.5047999999999995</v>
      </c>
      <c r="BS6" s="19">
        <f t="shared" si="8"/>
        <v>4.3643999999999998</v>
      </c>
      <c r="BT6" s="105">
        <f t="shared" si="8"/>
        <v>4.2191999999999998</v>
      </c>
      <c r="BU6" s="20">
        <f t="shared" si="8"/>
        <v>4.0872000000000002</v>
      </c>
      <c r="BV6" s="21">
        <f t="shared" si="8"/>
        <v>4.3158000000000003</v>
      </c>
      <c r="BW6" s="21">
        <f t="shared" si="8"/>
        <v>4.5311999999999992</v>
      </c>
      <c r="BX6" s="21">
        <f t="shared" si="8"/>
        <v>5.625</v>
      </c>
      <c r="BY6" s="21">
        <f t="shared" si="8"/>
        <v>6.6</v>
      </c>
      <c r="BZ6" s="21">
        <f t="shared" si="8"/>
        <v>7.6205999999999996</v>
      </c>
      <c r="CA6" s="21">
        <f t="shared" si="8"/>
        <v>6.4409999999999998</v>
      </c>
      <c r="CB6" s="22">
        <f t="shared" si="8"/>
        <v>5.1617999999999995</v>
      </c>
      <c r="CC6" s="80">
        <f t="shared" si="8"/>
        <v>4.7963999999999993</v>
      </c>
      <c r="CD6" s="79">
        <f t="shared" si="8"/>
        <v>4.1303999999999998</v>
      </c>
    </row>
    <row r="7" spans="1:82" x14ac:dyDescent="0.25">
      <c r="A7" s="3" t="s">
        <v>50</v>
      </c>
      <c r="B7" s="113">
        <v>50</v>
      </c>
      <c r="C7" s="108">
        <v>35</v>
      </c>
      <c r="E7" s="3" t="s">
        <v>50</v>
      </c>
      <c r="F7" s="57">
        <f>výpočet!B7</f>
        <v>0</v>
      </c>
      <c r="G7" s="40">
        <f>výpočet!C7</f>
        <v>0</v>
      </c>
      <c r="H7" s="40">
        <f>výpočet!D7</f>
        <v>0</v>
      </c>
      <c r="I7" s="40">
        <f>výpočet!E7</f>
        <v>0</v>
      </c>
      <c r="J7" s="40">
        <f>výpočet!F7</f>
        <v>0</v>
      </c>
      <c r="K7" s="58">
        <f>výpočet!G7</f>
        <v>0</v>
      </c>
      <c r="L7" s="59">
        <f>výpočet!H7</f>
        <v>1</v>
      </c>
      <c r="M7" s="60">
        <f>výpočet!I7</f>
        <v>1</v>
      </c>
      <c r="N7" s="60">
        <f>výpočet!J7</f>
        <v>1</v>
      </c>
      <c r="O7" s="60">
        <f>výpočet!K7</f>
        <v>1</v>
      </c>
      <c r="P7" s="60">
        <f>výpočet!L7</f>
        <v>1</v>
      </c>
      <c r="Q7" s="60">
        <f>výpočet!M7</f>
        <v>1</v>
      </c>
      <c r="R7" s="60">
        <f>výpočet!N7</f>
        <v>1</v>
      </c>
      <c r="S7" s="61">
        <f>výpočet!O7</f>
        <v>0</v>
      </c>
      <c r="T7" s="62">
        <f>výpočet!P7</f>
        <v>0</v>
      </c>
      <c r="U7" s="63">
        <f>výpočet!Q7</f>
        <v>0</v>
      </c>
      <c r="V7" s="63">
        <f>výpočet!R7</f>
        <v>0</v>
      </c>
      <c r="W7" s="63">
        <f>výpočet!S7</f>
        <v>0</v>
      </c>
      <c r="X7" s="63">
        <f>výpočet!T7</f>
        <v>0</v>
      </c>
      <c r="Y7" s="63">
        <f>výpočet!U7</f>
        <v>0</v>
      </c>
      <c r="Z7" s="63">
        <f>výpočet!V7</f>
        <v>0</v>
      </c>
      <c r="AA7" s="64">
        <f>výpočet!W7</f>
        <v>0</v>
      </c>
      <c r="AB7" s="57">
        <f>výpočet!X7</f>
        <v>0</v>
      </c>
      <c r="AC7" s="58">
        <f>výpočet!Y7</f>
        <v>0</v>
      </c>
      <c r="AE7" s="3" t="s">
        <v>50</v>
      </c>
      <c r="AF7" s="65" t="str">
        <f t="shared" si="5"/>
        <v/>
      </c>
      <c r="AG7" s="66" t="str">
        <f t="shared" si="6"/>
        <v/>
      </c>
      <c r="AH7" s="66" t="str">
        <f t="shared" si="0"/>
        <v/>
      </c>
      <c r="AI7" s="66" t="str">
        <f t="shared" si="0"/>
        <v/>
      </c>
      <c r="AJ7" s="66" t="str">
        <f t="shared" si="0"/>
        <v/>
      </c>
      <c r="AK7" s="67" t="str">
        <f t="shared" si="0"/>
        <v/>
      </c>
      <c r="AL7" s="68">
        <f t="shared" si="0"/>
        <v>3.5000000000000003E-2</v>
      </c>
      <c r="AM7" s="69">
        <f t="shared" si="0"/>
        <v>3.5000000000000003E-2</v>
      </c>
      <c r="AN7" s="69">
        <f t="shared" si="0"/>
        <v>3.5000000000000003E-2</v>
      </c>
      <c r="AO7" s="69">
        <f t="shared" si="0"/>
        <v>3.5000000000000003E-2</v>
      </c>
      <c r="AP7" s="69">
        <f t="shared" si="0"/>
        <v>3.5000000000000003E-2</v>
      </c>
      <c r="AQ7" s="69">
        <f t="shared" si="0"/>
        <v>3.5000000000000003E-2</v>
      </c>
      <c r="AR7" s="69">
        <f t="shared" si="0"/>
        <v>3.5000000000000003E-2</v>
      </c>
      <c r="AS7" s="70" t="str">
        <f t="shared" si="0"/>
        <v/>
      </c>
      <c r="AT7" s="71" t="str">
        <f t="shared" si="0"/>
        <v/>
      </c>
      <c r="AU7" s="72" t="str">
        <f t="shared" si="0"/>
        <v/>
      </c>
      <c r="AV7" s="72" t="str">
        <f t="shared" si="0"/>
        <v/>
      </c>
      <c r="AW7" s="72" t="str">
        <f t="shared" si="0"/>
        <v/>
      </c>
      <c r="AX7" s="72" t="str">
        <f t="shared" si="7"/>
        <v/>
      </c>
      <c r="AY7" s="72" t="str">
        <f t="shared" si="7"/>
        <v/>
      </c>
      <c r="AZ7" s="72" t="str">
        <f t="shared" si="7"/>
        <v/>
      </c>
      <c r="BA7" s="73" t="str">
        <f t="shared" si="7"/>
        <v/>
      </c>
      <c r="BB7" s="74" t="str">
        <f t="shared" si="7"/>
        <v/>
      </c>
      <c r="BC7" s="75" t="str">
        <f t="shared" si="7"/>
        <v/>
      </c>
      <c r="BD7" s="76">
        <f t="shared" si="1"/>
        <v>0.24500000000000002</v>
      </c>
      <c r="BF7" s="3" t="s">
        <v>50</v>
      </c>
      <c r="BG7" s="77" t="str">
        <f>IFERROR(AF7*BG3,"")</f>
        <v/>
      </c>
      <c r="BH7" s="78" t="str">
        <f t="shared" ref="BH7:CD7" si="9">IFERROR(AG7*BH3,"")</f>
        <v/>
      </c>
      <c r="BI7" s="78" t="str">
        <f t="shared" si="9"/>
        <v/>
      </c>
      <c r="BJ7" s="78" t="str">
        <f t="shared" si="9"/>
        <v/>
      </c>
      <c r="BK7" s="78" t="str">
        <f t="shared" si="9"/>
        <v/>
      </c>
      <c r="BL7" s="79" t="str">
        <f t="shared" si="9"/>
        <v/>
      </c>
      <c r="BM7" s="18">
        <f t="shared" si="9"/>
        <v>3.3043500000000003</v>
      </c>
      <c r="BN7" s="19">
        <f t="shared" si="9"/>
        <v>4.0064500000000001</v>
      </c>
      <c r="BO7" s="19">
        <f t="shared" si="9"/>
        <v>3.9357500000000005</v>
      </c>
      <c r="BP7" s="19">
        <f t="shared" si="9"/>
        <v>3.0502500000000006</v>
      </c>
      <c r="BQ7" s="19">
        <f t="shared" si="9"/>
        <v>2.7205500000000002</v>
      </c>
      <c r="BR7" s="19">
        <f t="shared" si="9"/>
        <v>2.6278000000000001</v>
      </c>
      <c r="BS7" s="19">
        <f t="shared" si="9"/>
        <v>2.5459000000000001</v>
      </c>
      <c r="BT7" s="105" t="str">
        <f t="shared" si="9"/>
        <v/>
      </c>
      <c r="BU7" s="20" t="str">
        <f t="shared" si="9"/>
        <v/>
      </c>
      <c r="BV7" s="21" t="str">
        <f t="shared" si="9"/>
        <v/>
      </c>
      <c r="BW7" s="21" t="str">
        <f t="shared" si="9"/>
        <v/>
      </c>
      <c r="BX7" s="21" t="str">
        <f t="shared" si="9"/>
        <v/>
      </c>
      <c r="BY7" s="21" t="str">
        <f t="shared" si="9"/>
        <v/>
      </c>
      <c r="BZ7" s="21" t="str">
        <f t="shared" si="9"/>
        <v/>
      </c>
      <c r="CA7" s="21" t="str">
        <f t="shared" si="9"/>
        <v/>
      </c>
      <c r="CB7" s="22" t="str">
        <f t="shared" si="9"/>
        <v/>
      </c>
      <c r="CC7" s="80" t="str">
        <f t="shared" si="9"/>
        <v/>
      </c>
      <c r="CD7" s="79" t="str">
        <f t="shared" si="9"/>
        <v/>
      </c>
    </row>
    <row r="8" spans="1:82" x14ac:dyDescent="0.25">
      <c r="A8" s="3" t="s">
        <v>51</v>
      </c>
      <c r="B8" s="113">
        <v>60</v>
      </c>
      <c r="C8" s="108">
        <v>40</v>
      </c>
      <c r="E8" s="3" t="s">
        <v>51</v>
      </c>
      <c r="F8" s="57">
        <f>výpočet!B8</f>
        <v>0</v>
      </c>
      <c r="G8" s="40">
        <f>výpočet!C8</f>
        <v>0</v>
      </c>
      <c r="H8" s="40">
        <f>výpočet!D8</f>
        <v>0</v>
      </c>
      <c r="I8" s="40">
        <f>výpočet!E8</f>
        <v>0</v>
      </c>
      <c r="J8" s="40">
        <f>výpočet!F8</f>
        <v>0</v>
      </c>
      <c r="K8" s="58">
        <f>výpočet!G8</f>
        <v>0</v>
      </c>
      <c r="L8" s="59">
        <f>výpočet!H8</f>
        <v>0</v>
      </c>
      <c r="M8" s="60">
        <f>výpočet!I8</f>
        <v>0</v>
      </c>
      <c r="N8" s="60">
        <f>výpočet!J8</f>
        <v>0</v>
      </c>
      <c r="O8" s="60">
        <f>výpočet!K8</f>
        <v>0</v>
      </c>
      <c r="P8" s="60">
        <f>výpočet!L8</f>
        <v>0</v>
      </c>
      <c r="Q8" s="60">
        <f>výpočet!M8</f>
        <v>0</v>
      </c>
      <c r="R8" s="60">
        <f>výpočet!N8</f>
        <v>0</v>
      </c>
      <c r="S8" s="61">
        <f>výpočet!O8</f>
        <v>0</v>
      </c>
      <c r="T8" s="62">
        <f>výpočet!P8</f>
        <v>0</v>
      </c>
      <c r="U8" s="63">
        <f>výpočet!Q8</f>
        <v>0</v>
      </c>
      <c r="V8" s="63">
        <f>výpočet!R8</f>
        <v>0</v>
      </c>
      <c r="W8" s="63">
        <f>výpočet!S8</f>
        <v>0</v>
      </c>
      <c r="X8" s="63">
        <f>výpočet!T8</f>
        <v>0</v>
      </c>
      <c r="Y8" s="63">
        <f>výpočet!U8</f>
        <v>0</v>
      </c>
      <c r="Z8" s="63">
        <f>výpočet!V8</f>
        <v>0</v>
      </c>
      <c r="AA8" s="64">
        <f>výpočet!W8</f>
        <v>0</v>
      </c>
      <c r="AB8" s="57">
        <f>výpočet!X8</f>
        <v>0</v>
      </c>
      <c r="AC8" s="58">
        <f>výpočet!Y8</f>
        <v>0</v>
      </c>
      <c r="AE8" s="3" t="s">
        <v>51</v>
      </c>
      <c r="AF8" s="65" t="str">
        <f t="shared" si="5"/>
        <v/>
      </c>
      <c r="AG8" s="66" t="str">
        <f t="shared" si="6"/>
        <v/>
      </c>
      <c r="AH8" s="66" t="str">
        <f t="shared" si="0"/>
        <v/>
      </c>
      <c r="AI8" s="66" t="str">
        <f t="shared" si="0"/>
        <v/>
      </c>
      <c r="AJ8" s="66" t="str">
        <f t="shared" si="0"/>
        <v/>
      </c>
      <c r="AK8" s="67" t="str">
        <f t="shared" si="0"/>
        <v/>
      </c>
      <c r="AL8" s="68" t="str">
        <f t="shared" si="0"/>
        <v/>
      </c>
      <c r="AM8" s="69" t="str">
        <f t="shared" si="0"/>
        <v/>
      </c>
      <c r="AN8" s="69" t="str">
        <f t="shared" si="0"/>
        <v/>
      </c>
      <c r="AO8" s="69" t="str">
        <f t="shared" si="0"/>
        <v/>
      </c>
      <c r="AP8" s="69" t="str">
        <f t="shared" si="0"/>
        <v/>
      </c>
      <c r="AQ8" s="69" t="str">
        <f t="shared" si="0"/>
        <v/>
      </c>
      <c r="AR8" s="69" t="str">
        <f t="shared" si="0"/>
        <v/>
      </c>
      <c r="AS8" s="70" t="str">
        <f t="shared" si="0"/>
        <v/>
      </c>
      <c r="AT8" s="71" t="str">
        <f t="shared" si="0"/>
        <v/>
      </c>
      <c r="AU8" s="72" t="str">
        <f t="shared" si="0"/>
        <v/>
      </c>
      <c r="AV8" s="72" t="str">
        <f t="shared" si="0"/>
        <v/>
      </c>
      <c r="AW8" s="72" t="str">
        <f t="shared" si="0"/>
        <v/>
      </c>
      <c r="AX8" s="72" t="str">
        <f t="shared" si="7"/>
        <v/>
      </c>
      <c r="AY8" s="72" t="str">
        <f t="shared" si="7"/>
        <v/>
      </c>
      <c r="AZ8" s="72" t="str">
        <f t="shared" si="7"/>
        <v/>
      </c>
      <c r="BA8" s="73" t="str">
        <f t="shared" si="7"/>
        <v/>
      </c>
      <c r="BB8" s="74" t="str">
        <f t="shared" si="7"/>
        <v/>
      </c>
      <c r="BC8" s="75" t="str">
        <f t="shared" si="7"/>
        <v/>
      </c>
      <c r="BD8" s="76">
        <f t="shared" si="1"/>
        <v>0</v>
      </c>
      <c r="BF8" s="3" t="s">
        <v>51</v>
      </c>
      <c r="BG8" s="77" t="str">
        <f>IFERROR(AF8*BG3,"")</f>
        <v/>
      </c>
      <c r="BH8" s="78" t="str">
        <f t="shared" ref="BH8:CD8" si="10">IFERROR(AG8*BH3,"")</f>
        <v/>
      </c>
      <c r="BI8" s="78" t="str">
        <f t="shared" si="10"/>
        <v/>
      </c>
      <c r="BJ8" s="78" t="str">
        <f t="shared" si="10"/>
        <v/>
      </c>
      <c r="BK8" s="78" t="str">
        <f t="shared" si="10"/>
        <v/>
      </c>
      <c r="BL8" s="79" t="str">
        <f t="shared" si="10"/>
        <v/>
      </c>
      <c r="BM8" s="18" t="str">
        <f t="shared" si="10"/>
        <v/>
      </c>
      <c r="BN8" s="19" t="str">
        <f t="shared" si="10"/>
        <v/>
      </c>
      <c r="BO8" s="19" t="str">
        <f t="shared" si="10"/>
        <v/>
      </c>
      <c r="BP8" s="19" t="str">
        <f t="shared" si="10"/>
        <v/>
      </c>
      <c r="BQ8" s="19" t="str">
        <f t="shared" si="10"/>
        <v/>
      </c>
      <c r="BR8" s="19" t="str">
        <f t="shared" si="10"/>
        <v/>
      </c>
      <c r="BS8" s="19" t="str">
        <f t="shared" si="10"/>
        <v/>
      </c>
      <c r="BT8" s="105" t="str">
        <f t="shared" si="10"/>
        <v/>
      </c>
      <c r="BU8" s="20" t="str">
        <f t="shared" si="10"/>
        <v/>
      </c>
      <c r="BV8" s="21" t="str">
        <f t="shared" si="10"/>
        <v/>
      </c>
      <c r="BW8" s="21" t="str">
        <f t="shared" si="10"/>
        <v/>
      </c>
      <c r="BX8" s="21" t="str">
        <f t="shared" si="10"/>
        <v/>
      </c>
      <c r="BY8" s="21" t="str">
        <f t="shared" si="10"/>
        <v/>
      </c>
      <c r="BZ8" s="21" t="str">
        <f t="shared" si="10"/>
        <v/>
      </c>
      <c r="CA8" s="21" t="str">
        <f t="shared" si="10"/>
        <v/>
      </c>
      <c r="CB8" s="22" t="str">
        <f t="shared" si="10"/>
        <v/>
      </c>
      <c r="CC8" s="80" t="str">
        <f t="shared" si="10"/>
        <v/>
      </c>
      <c r="CD8" s="79" t="str">
        <f t="shared" si="10"/>
        <v/>
      </c>
    </row>
    <row r="9" spans="1:82" x14ac:dyDescent="0.25">
      <c r="A9" s="3" t="s">
        <v>52</v>
      </c>
      <c r="B9" s="113">
        <v>132</v>
      </c>
      <c r="C9" s="108">
        <v>80</v>
      </c>
      <c r="E9" s="3" t="s">
        <v>52</v>
      </c>
      <c r="F9" s="57">
        <f>výpočet!B9</f>
        <v>0</v>
      </c>
      <c r="G9" s="40">
        <f>výpočet!C9</f>
        <v>0</v>
      </c>
      <c r="H9" s="40">
        <f>výpočet!D9</f>
        <v>0</v>
      </c>
      <c r="I9" s="40">
        <f>výpočet!E9</f>
        <v>0</v>
      </c>
      <c r="J9" s="40">
        <f>výpočet!F9</f>
        <v>0</v>
      </c>
      <c r="K9" s="58">
        <f>výpočet!G9</f>
        <v>0</v>
      </c>
      <c r="L9" s="59">
        <f>výpočet!H9</f>
        <v>0</v>
      </c>
      <c r="M9" s="60">
        <f>výpočet!I9</f>
        <v>0</v>
      </c>
      <c r="N9" s="60">
        <f>výpočet!J9</f>
        <v>0</v>
      </c>
      <c r="O9" s="60">
        <f>výpočet!K9</f>
        <v>0</v>
      </c>
      <c r="P9" s="60">
        <f>výpočet!L9</f>
        <v>0</v>
      </c>
      <c r="Q9" s="60">
        <f>výpočet!M9</f>
        <v>0</v>
      </c>
      <c r="R9" s="60">
        <f>výpočet!N9</f>
        <v>0</v>
      </c>
      <c r="S9" s="61">
        <f>výpočet!O9</f>
        <v>0</v>
      </c>
      <c r="T9" s="62">
        <f>výpočet!P9</f>
        <v>0</v>
      </c>
      <c r="U9" s="63">
        <f>výpočet!Q9</f>
        <v>0</v>
      </c>
      <c r="V9" s="63">
        <f>výpočet!R9</f>
        <v>0</v>
      </c>
      <c r="W9" s="63">
        <f>výpočet!S9</f>
        <v>0</v>
      </c>
      <c r="X9" s="63">
        <f>výpočet!T9</f>
        <v>0</v>
      </c>
      <c r="Y9" s="63">
        <f>výpočet!U9</f>
        <v>0</v>
      </c>
      <c r="Z9" s="63">
        <f>výpočet!V9</f>
        <v>0</v>
      </c>
      <c r="AA9" s="64">
        <f>výpočet!W9</f>
        <v>0</v>
      </c>
      <c r="AB9" s="57">
        <f>výpočet!X9</f>
        <v>0</v>
      </c>
      <c r="AC9" s="58">
        <f>výpočet!Y9</f>
        <v>0</v>
      </c>
      <c r="AE9" s="3" t="s">
        <v>52</v>
      </c>
      <c r="AF9" s="65" t="str">
        <f t="shared" si="5"/>
        <v/>
      </c>
      <c r="AG9" s="66" t="str">
        <f t="shared" si="6"/>
        <v/>
      </c>
      <c r="AH9" s="66" t="str">
        <f t="shared" si="0"/>
        <v/>
      </c>
      <c r="AI9" s="66" t="str">
        <f t="shared" si="0"/>
        <v/>
      </c>
      <c r="AJ9" s="66" t="str">
        <f t="shared" si="0"/>
        <v/>
      </c>
      <c r="AK9" s="67" t="str">
        <f t="shared" si="0"/>
        <v/>
      </c>
      <c r="AL9" s="68" t="str">
        <f t="shared" si="0"/>
        <v/>
      </c>
      <c r="AM9" s="69" t="str">
        <f t="shared" si="0"/>
        <v/>
      </c>
      <c r="AN9" s="69" t="str">
        <f t="shared" si="0"/>
        <v/>
      </c>
      <c r="AO9" s="69" t="str">
        <f t="shared" si="0"/>
        <v/>
      </c>
      <c r="AP9" s="69" t="str">
        <f t="shared" si="0"/>
        <v/>
      </c>
      <c r="AQ9" s="69" t="str">
        <f t="shared" si="0"/>
        <v/>
      </c>
      <c r="AR9" s="69" t="str">
        <f t="shared" si="0"/>
        <v/>
      </c>
      <c r="AS9" s="70" t="str">
        <f t="shared" si="0"/>
        <v/>
      </c>
      <c r="AT9" s="71" t="str">
        <f t="shared" si="0"/>
        <v/>
      </c>
      <c r="AU9" s="72" t="str">
        <f t="shared" si="0"/>
        <v/>
      </c>
      <c r="AV9" s="72" t="str">
        <f t="shared" si="0"/>
        <v/>
      </c>
      <c r="AW9" s="72" t="str">
        <f t="shared" si="0"/>
        <v/>
      </c>
      <c r="AX9" s="72" t="str">
        <f t="shared" si="7"/>
        <v/>
      </c>
      <c r="AY9" s="72" t="str">
        <f t="shared" si="7"/>
        <v/>
      </c>
      <c r="AZ9" s="72" t="str">
        <f t="shared" si="7"/>
        <v/>
      </c>
      <c r="BA9" s="73" t="str">
        <f t="shared" si="7"/>
        <v/>
      </c>
      <c r="BB9" s="74" t="str">
        <f t="shared" si="7"/>
        <v/>
      </c>
      <c r="BC9" s="75" t="str">
        <f t="shared" si="7"/>
        <v/>
      </c>
      <c r="BD9" s="76">
        <f t="shared" si="1"/>
        <v>0</v>
      </c>
      <c r="BF9" s="3" t="s">
        <v>52</v>
      </c>
      <c r="BG9" s="77" t="str">
        <f>IFERROR(AF9*BG3,"")</f>
        <v/>
      </c>
      <c r="BH9" s="78" t="str">
        <f t="shared" ref="BH9:CD9" si="11">IFERROR(AG9*BH3,"")</f>
        <v/>
      </c>
      <c r="BI9" s="78" t="str">
        <f t="shared" si="11"/>
        <v/>
      </c>
      <c r="BJ9" s="78" t="str">
        <f t="shared" si="11"/>
        <v/>
      </c>
      <c r="BK9" s="78" t="str">
        <f t="shared" si="11"/>
        <v/>
      </c>
      <c r="BL9" s="79" t="str">
        <f t="shared" si="11"/>
        <v/>
      </c>
      <c r="BM9" s="18" t="str">
        <f t="shared" si="11"/>
        <v/>
      </c>
      <c r="BN9" s="19" t="str">
        <f t="shared" si="11"/>
        <v/>
      </c>
      <c r="BO9" s="19" t="str">
        <f t="shared" si="11"/>
        <v/>
      </c>
      <c r="BP9" s="19" t="str">
        <f t="shared" si="11"/>
        <v/>
      </c>
      <c r="BQ9" s="19" t="str">
        <f t="shared" si="11"/>
        <v/>
      </c>
      <c r="BR9" s="19" t="str">
        <f t="shared" si="11"/>
        <v/>
      </c>
      <c r="BS9" s="19" t="str">
        <f t="shared" si="11"/>
        <v/>
      </c>
      <c r="BT9" s="105" t="str">
        <f t="shared" si="11"/>
        <v/>
      </c>
      <c r="BU9" s="20" t="str">
        <f t="shared" si="11"/>
        <v/>
      </c>
      <c r="BV9" s="21" t="str">
        <f t="shared" si="11"/>
        <v/>
      </c>
      <c r="BW9" s="21" t="str">
        <f t="shared" si="11"/>
        <v/>
      </c>
      <c r="BX9" s="21" t="str">
        <f t="shared" si="11"/>
        <v/>
      </c>
      <c r="BY9" s="21" t="str">
        <f t="shared" si="11"/>
        <v/>
      </c>
      <c r="BZ9" s="21" t="str">
        <f t="shared" si="11"/>
        <v/>
      </c>
      <c r="CA9" s="21" t="str">
        <f t="shared" si="11"/>
        <v/>
      </c>
      <c r="CB9" s="22" t="str">
        <f t="shared" si="11"/>
        <v/>
      </c>
      <c r="CC9" s="80" t="str">
        <f t="shared" si="11"/>
        <v/>
      </c>
      <c r="CD9" s="79" t="str">
        <f t="shared" si="11"/>
        <v/>
      </c>
    </row>
    <row r="10" spans="1:82" x14ac:dyDescent="0.25">
      <c r="A10" s="3" t="s">
        <v>53</v>
      </c>
      <c r="B10" s="113">
        <v>75</v>
      </c>
      <c r="C10" s="108">
        <v>50</v>
      </c>
      <c r="E10" s="3" t="s">
        <v>53</v>
      </c>
      <c r="F10" s="57">
        <f>výpočet!B10</f>
        <v>0</v>
      </c>
      <c r="G10" s="40">
        <f>výpočet!C10</f>
        <v>0</v>
      </c>
      <c r="H10" s="40">
        <f>výpočet!D10</f>
        <v>0</v>
      </c>
      <c r="I10" s="40">
        <f>výpočet!E10</f>
        <v>0</v>
      </c>
      <c r="J10" s="40">
        <f>výpočet!F10</f>
        <v>0</v>
      </c>
      <c r="K10" s="58">
        <f>výpočet!G10</f>
        <v>0</v>
      </c>
      <c r="L10" s="59">
        <f>výpočet!H10</f>
        <v>0</v>
      </c>
      <c r="M10" s="60">
        <f>výpočet!I10</f>
        <v>0</v>
      </c>
      <c r="N10" s="60">
        <f>výpočet!J10</f>
        <v>0</v>
      </c>
      <c r="O10" s="60">
        <f>výpočet!K10</f>
        <v>0</v>
      </c>
      <c r="P10" s="60">
        <f>výpočet!L10</f>
        <v>0</v>
      </c>
      <c r="Q10" s="60">
        <f>výpočet!M10</f>
        <v>0</v>
      </c>
      <c r="R10" s="60">
        <f>výpočet!N10</f>
        <v>0</v>
      </c>
      <c r="S10" s="61">
        <f>výpočet!O10</f>
        <v>0</v>
      </c>
      <c r="T10" s="62">
        <f>výpočet!P10</f>
        <v>0</v>
      </c>
      <c r="U10" s="63">
        <f>výpočet!Q10</f>
        <v>0</v>
      </c>
      <c r="V10" s="63">
        <f>výpočet!R10</f>
        <v>0</v>
      </c>
      <c r="W10" s="63">
        <f>výpočet!S10</f>
        <v>0</v>
      </c>
      <c r="X10" s="63">
        <f>výpočet!T10</f>
        <v>0</v>
      </c>
      <c r="Y10" s="63">
        <f>výpočet!U10</f>
        <v>0</v>
      </c>
      <c r="Z10" s="63">
        <f>výpočet!V10</f>
        <v>0</v>
      </c>
      <c r="AA10" s="64">
        <f>výpočet!W10</f>
        <v>0</v>
      </c>
      <c r="AB10" s="57">
        <f>výpočet!X10</f>
        <v>0</v>
      </c>
      <c r="AC10" s="58">
        <f>výpočet!Y10</f>
        <v>0</v>
      </c>
      <c r="AE10" s="3" t="s">
        <v>53</v>
      </c>
      <c r="AF10" s="65" t="str">
        <f t="shared" si="5"/>
        <v/>
      </c>
      <c r="AG10" s="66" t="str">
        <f t="shared" si="6"/>
        <v/>
      </c>
      <c r="AH10" s="66" t="str">
        <f t="shared" si="0"/>
        <v/>
      </c>
      <c r="AI10" s="66" t="str">
        <f t="shared" si="0"/>
        <v/>
      </c>
      <c r="AJ10" s="66" t="str">
        <f t="shared" si="0"/>
        <v/>
      </c>
      <c r="AK10" s="67" t="str">
        <f t="shared" si="0"/>
        <v/>
      </c>
      <c r="AL10" s="68" t="str">
        <f t="shared" si="0"/>
        <v/>
      </c>
      <c r="AM10" s="69" t="str">
        <f t="shared" si="0"/>
        <v/>
      </c>
      <c r="AN10" s="69" t="str">
        <f t="shared" si="0"/>
        <v/>
      </c>
      <c r="AO10" s="69" t="str">
        <f t="shared" si="0"/>
        <v/>
      </c>
      <c r="AP10" s="69" t="str">
        <f t="shared" si="0"/>
        <v/>
      </c>
      <c r="AQ10" s="69" t="str">
        <f t="shared" si="0"/>
        <v/>
      </c>
      <c r="AR10" s="69" t="str">
        <f t="shared" si="0"/>
        <v/>
      </c>
      <c r="AS10" s="70" t="str">
        <f t="shared" si="0"/>
        <v/>
      </c>
      <c r="AT10" s="71" t="str">
        <f t="shared" si="0"/>
        <v/>
      </c>
      <c r="AU10" s="72" t="str">
        <f t="shared" si="0"/>
        <v/>
      </c>
      <c r="AV10" s="72" t="str">
        <f t="shared" si="0"/>
        <v/>
      </c>
      <c r="AW10" s="72" t="str">
        <f t="shared" si="0"/>
        <v/>
      </c>
      <c r="AX10" s="72" t="str">
        <f t="shared" si="7"/>
        <v/>
      </c>
      <c r="AY10" s="72" t="str">
        <f t="shared" si="7"/>
        <v/>
      </c>
      <c r="AZ10" s="72" t="str">
        <f t="shared" si="7"/>
        <v/>
      </c>
      <c r="BA10" s="73" t="str">
        <f t="shared" si="7"/>
        <v/>
      </c>
      <c r="BB10" s="74" t="str">
        <f t="shared" si="7"/>
        <v/>
      </c>
      <c r="BC10" s="75" t="str">
        <f t="shared" si="7"/>
        <v/>
      </c>
      <c r="BD10" s="76">
        <f t="shared" si="1"/>
        <v>0</v>
      </c>
      <c r="BF10" s="3" t="s">
        <v>53</v>
      </c>
      <c r="BG10" s="77" t="str">
        <f>IFERROR(AF10*BG3,"")</f>
        <v/>
      </c>
      <c r="BH10" s="78" t="str">
        <f t="shared" ref="BH10:CD10" si="12">IFERROR(AG10*BH3,"")</f>
        <v/>
      </c>
      <c r="BI10" s="78" t="str">
        <f t="shared" si="12"/>
        <v/>
      </c>
      <c r="BJ10" s="78" t="str">
        <f t="shared" si="12"/>
        <v/>
      </c>
      <c r="BK10" s="78" t="str">
        <f t="shared" si="12"/>
        <v/>
      </c>
      <c r="BL10" s="79" t="str">
        <f t="shared" si="12"/>
        <v/>
      </c>
      <c r="BM10" s="18" t="str">
        <f t="shared" si="12"/>
        <v/>
      </c>
      <c r="BN10" s="19" t="str">
        <f t="shared" si="12"/>
        <v/>
      </c>
      <c r="BO10" s="19" t="str">
        <f t="shared" si="12"/>
        <v/>
      </c>
      <c r="BP10" s="19" t="str">
        <f t="shared" si="12"/>
        <v/>
      </c>
      <c r="BQ10" s="19" t="str">
        <f t="shared" si="12"/>
        <v/>
      </c>
      <c r="BR10" s="19" t="str">
        <f t="shared" si="12"/>
        <v/>
      </c>
      <c r="BS10" s="19" t="str">
        <f t="shared" si="12"/>
        <v/>
      </c>
      <c r="BT10" s="105" t="str">
        <f t="shared" si="12"/>
        <v/>
      </c>
      <c r="BU10" s="20" t="str">
        <f t="shared" si="12"/>
        <v/>
      </c>
      <c r="BV10" s="21" t="str">
        <f t="shared" si="12"/>
        <v/>
      </c>
      <c r="BW10" s="21" t="str">
        <f t="shared" si="12"/>
        <v/>
      </c>
      <c r="BX10" s="21" t="str">
        <f t="shared" si="12"/>
        <v/>
      </c>
      <c r="BY10" s="21" t="str">
        <f t="shared" si="12"/>
        <v/>
      </c>
      <c r="BZ10" s="21" t="str">
        <f t="shared" si="12"/>
        <v/>
      </c>
      <c r="CA10" s="21" t="str">
        <f t="shared" si="12"/>
        <v/>
      </c>
      <c r="CB10" s="22" t="str">
        <f t="shared" si="12"/>
        <v/>
      </c>
      <c r="CC10" s="80" t="str">
        <f t="shared" si="12"/>
        <v/>
      </c>
      <c r="CD10" s="79" t="str">
        <f t="shared" si="12"/>
        <v/>
      </c>
    </row>
    <row r="11" spans="1:82" x14ac:dyDescent="0.25">
      <c r="A11" s="3" t="s">
        <v>54</v>
      </c>
      <c r="B11" s="113">
        <v>56</v>
      </c>
      <c r="C11" s="108">
        <v>45</v>
      </c>
      <c r="E11" s="3" t="s">
        <v>54</v>
      </c>
      <c r="F11" s="57">
        <f>výpočet!B11</f>
        <v>0</v>
      </c>
      <c r="G11" s="40">
        <f>výpočet!C11</f>
        <v>0</v>
      </c>
      <c r="H11" s="40">
        <f>výpočet!D11</f>
        <v>0</v>
      </c>
      <c r="I11" s="40">
        <f>výpočet!E11</f>
        <v>0</v>
      </c>
      <c r="J11" s="40">
        <f>výpočet!F11</f>
        <v>0</v>
      </c>
      <c r="K11" s="58">
        <f>výpočet!G11</f>
        <v>1</v>
      </c>
      <c r="L11" s="59">
        <f>výpočet!H11</f>
        <v>1</v>
      </c>
      <c r="M11" s="60">
        <f>výpočet!I11</f>
        <v>1</v>
      </c>
      <c r="N11" s="60">
        <f>výpočet!J11</f>
        <v>1</v>
      </c>
      <c r="O11" s="60">
        <f>výpočet!K11</f>
        <v>1</v>
      </c>
      <c r="P11" s="60">
        <f>výpočet!L11</f>
        <v>1</v>
      </c>
      <c r="Q11" s="60">
        <f>výpočet!M11</f>
        <v>1</v>
      </c>
      <c r="R11" s="60">
        <f>výpočet!N11</f>
        <v>1</v>
      </c>
      <c r="S11" s="61">
        <f>výpočet!O11</f>
        <v>1</v>
      </c>
      <c r="T11" s="62">
        <f>výpočet!P11</f>
        <v>1</v>
      </c>
      <c r="U11" s="63">
        <f>výpočet!Q11</f>
        <v>1</v>
      </c>
      <c r="V11" s="63">
        <f>výpočet!R11</f>
        <v>1</v>
      </c>
      <c r="W11" s="63">
        <f>výpočet!S11</f>
        <v>1</v>
      </c>
      <c r="X11" s="63">
        <f>výpočet!T11</f>
        <v>1</v>
      </c>
      <c r="Y11" s="63">
        <f>výpočet!U11</f>
        <v>1</v>
      </c>
      <c r="Z11" s="63">
        <f>výpočet!V11</f>
        <v>1</v>
      </c>
      <c r="AA11" s="64">
        <f>výpočet!W11</f>
        <v>1</v>
      </c>
      <c r="AB11" s="57">
        <f>výpočet!X11</f>
        <v>1</v>
      </c>
      <c r="AC11" s="58">
        <f>výpočet!Y11</f>
        <v>1</v>
      </c>
      <c r="AE11" s="3" t="s">
        <v>54</v>
      </c>
      <c r="AF11" s="65" t="str">
        <f t="shared" si="5"/>
        <v/>
      </c>
      <c r="AG11" s="66" t="str">
        <f t="shared" si="6"/>
        <v/>
      </c>
      <c r="AH11" s="66" t="str">
        <f t="shared" si="0"/>
        <v/>
      </c>
      <c r="AI11" s="66" t="str">
        <f t="shared" si="0"/>
        <v/>
      </c>
      <c r="AJ11" s="66" t="str">
        <f t="shared" si="0"/>
        <v/>
      </c>
      <c r="AK11" s="67">
        <f t="shared" si="0"/>
        <v>4.4999999999999998E-2</v>
      </c>
      <c r="AL11" s="68">
        <f t="shared" si="0"/>
        <v>4.4999999999999998E-2</v>
      </c>
      <c r="AM11" s="69">
        <f t="shared" si="0"/>
        <v>4.4999999999999998E-2</v>
      </c>
      <c r="AN11" s="69">
        <f t="shared" si="0"/>
        <v>4.4999999999999998E-2</v>
      </c>
      <c r="AO11" s="69">
        <f t="shared" si="0"/>
        <v>4.4999999999999998E-2</v>
      </c>
      <c r="AP11" s="69">
        <f t="shared" si="0"/>
        <v>4.4999999999999998E-2</v>
      </c>
      <c r="AQ11" s="69">
        <f t="shared" si="0"/>
        <v>4.4999999999999998E-2</v>
      </c>
      <c r="AR11" s="69">
        <f t="shared" si="0"/>
        <v>4.4999999999999998E-2</v>
      </c>
      <c r="AS11" s="70">
        <f t="shared" si="0"/>
        <v>4.4999999999999998E-2</v>
      </c>
      <c r="AT11" s="71">
        <f t="shared" si="0"/>
        <v>4.4999999999999998E-2</v>
      </c>
      <c r="AU11" s="72">
        <f t="shared" si="0"/>
        <v>4.4999999999999998E-2</v>
      </c>
      <c r="AV11" s="72">
        <f t="shared" si="0"/>
        <v>4.4999999999999998E-2</v>
      </c>
      <c r="AW11" s="72">
        <f t="shared" si="0"/>
        <v>4.4999999999999998E-2</v>
      </c>
      <c r="AX11" s="72">
        <f t="shared" si="7"/>
        <v>4.4999999999999998E-2</v>
      </c>
      <c r="AY11" s="72">
        <f t="shared" si="7"/>
        <v>4.4999999999999998E-2</v>
      </c>
      <c r="AZ11" s="72">
        <f t="shared" si="7"/>
        <v>4.4999999999999998E-2</v>
      </c>
      <c r="BA11" s="73">
        <f t="shared" si="7"/>
        <v>4.4999999999999998E-2</v>
      </c>
      <c r="BB11" s="74">
        <f t="shared" si="7"/>
        <v>4.4999999999999998E-2</v>
      </c>
      <c r="BC11" s="75">
        <f t="shared" si="7"/>
        <v>4.4999999999999998E-2</v>
      </c>
      <c r="BD11" s="76">
        <f t="shared" ref="BD11:BD37" si="13">SUM(AF11:BC11)</f>
        <v>0.8550000000000002</v>
      </c>
      <c r="BF11" s="3" t="s">
        <v>54</v>
      </c>
      <c r="BG11" s="77" t="str">
        <f>IFERROR(AF11*BG3,"")</f>
        <v/>
      </c>
      <c r="BH11" s="78" t="str">
        <f t="shared" ref="BH11:CD11" si="14">IFERROR(AG11*BH3,"")</f>
        <v/>
      </c>
      <c r="BI11" s="78" t="str">
        <f t="shared" si="14"/>
        <v/>
      </c>
      <c r="BJ11" s="78" t="str">
        <f t="shared" si="14"/>
        <v/>
      </c>
      <c r="BK11" s="78" t="str">
        <f t="shared" si="14"/>
        <v/>
      </c>
      <c r="BL11" s="79">
        <f t="shared" si="14"/>
        <v>3.4109999999999996</v>
      </c>
      <c r="BM11" s="18">
        <f t="shared" si="14"/>
        <v>4.2484500000000001</v>
      </c>
      <c r="BN11" s="19">
        <f t="shared" si="14"/>
        <v>5.1511499999999995</v>
      </c>
      <c r="BO11" s="19">
        <f t="shared" si="14"/>
        <v>5.0602499999999999</v>
      </c>
      <c r="BP11" s="19">
        <f t="shared" si="14"/>
        <v>3.9217500000000003</v>
      </c>
      <c r="BQ11" s="19">
        <f t="shared" si="14"/>
        <v>3.4978500000000001</v>
      </c>
      <c r="BR11" s="19">
        <f t="shared" si="14"/>
        <v>3.3785999999999996</v>
      </c>
      <c r="BS11" s="19">
        <f t="shared" si="14"/>
        <v>3.2732999999999994</v>
      </c>
      <c r="BT11" s="105">
        <f t="shared" si="14"/>
        <v>3.1643999999999997</v>
      </c>
      <c r="BU11" s="20">
        <f t="shared" si="14"/>
        <v>3.0653999999999999</v>
      </c>
      <c r="BV11" s="21">
        <f t="shared" si="14"/>
        <v>3.23685</v>
      </c>
      <c r="BW11" s="21">
        <f t="shared" si="14"/>
        <v>3.3983999999999996</v>
      </c>
      <c r="BX11" s="21">
        <f t="shared" si="14"/>
        <v>4.21875</v>
      </c>
      <c r="BY11" s="21">
        <f t="shared" si="14"/>
        <v>4.95</v>
      </c>
      <c r="BZ11" s="21">
        <f t="shared" si="14"/>
        <v>5.7154499999999997</v>
      </c>
      <c r="CA11" s="21">
        <f t="shared" si="14"/>
        <v>4.8307499999999992</v>
      </c>
      <c r="CB11" s="22">
        <f t="shared" si="14"/>
        <v>3.8713500000000001</v>
      </c>
      <c r="CC11" s="80">
        <f t="shared" si="14"/>
        <v>3.5972999999999997</v>
      </c>
      <c r="CD11" s="79">
        <f t="shared" si="14"/>
        <v>3.0977999999999999</v>
      </c>
    </row>
    <row r="12" spans="1:82" x14ac:dyDescent="0.25">
      <c r="A12" s="3" t="s">
        <v>55</v>
      </c>
      <c r="B12" s="113">
        <v>195</v>
      </c>
      <c r="C12" s="108">
        <v>70</v>
      </c>
      <c r="E12" s="3" t="s">
        <v>55</v>
      </c>
      <c r="F12" s="57">
        <f>výpočet!B12</f>
        <v>0</v>
      </c>
      <c r="G12" s="40">
        <f>výpočet!C12</f>
        <v>0</v>
      </c>
      <c r="H12" s="40">
        <f>výpočet!D12</f>
        <v>0</v>
      </c>
      <c r="I12" s="40">
        <f>výpočet!E12</f>
        <v>0</v>
      </c>
      <c r="J12" s="40">
        <f>výpočet!F12</f>
        <v>0</v>
      </c>
      <c r="K12" s="58">
        <f>výpočet!G12</f>
        <v>0</v>
      </c>
      <c r="L12" s="59">
        <f>výpočet!H12</f>
        <v>0</v>
      </c>
      <c r="M12" s="60">
        <f>výpočet!I12</f>
        <v>0</v>
      </c>
      <c r="N12" s="60">
        <f>výpočet!J12</f>
        <v>0</v>
      </c>
      <c r="O12" s="60">
        <f>výpočet!K12</f>
        <v>0</v>
      </c>
      <c r="P12" s="60">
        <f>výpočet!L12</f>
        <v>0</v>
      </c>
      <c r="Q12" s="60">
        <f>výpočet!M12</f>
        <v>0</v>
      </c>
      <c r="R12" s="60">
        <f>výpočet!N12</f>
        <v>0</v>
      </c>
      <c r="S12" s="61">
        <f>výpočet!O12</f>
        <v>0</v>
      </c>
      <c r="T12" s="62">
        <f>výpočet!P12</f>
        <v>0</v>
      </c>
      <c r="U12" s="63">
        <f>výpočet!Q12</f>
        <v>0</v>
      </c>
      <c r="V12" s="63">
        <f>výpočet!R12</f>
        <v>0</v>
      </c>
      <c r="W12" s="63">
        <f>výpočet!S12</f>
        <v>0</v>
      </c>
      <c r="X12" s="63">
        <f>výpočet!T12</f>
        <v>0</v>
      </c>
      <c r="Y12" s="63">
        <f>výpočet!U12</f>
        <v>0</v>
      </c>
      <c r="Z12" s="63">
        <f>výpočet!V12</f>
        <v>0</v>
      </c>
      <c r="AA12" s="64">
        <f>výpočet!W12</f>
        <v>0</v>
      </c>
      <c r="AB12" s="57">
        <f>výpočet!X12</f>
        <v>0</v>
      </c>
      <c r="AC12" s="58">
        <f>výpočet!Y12</f>
        <v>0</v>
      </c>
      <c r="AE12" s="3" t="s">
        <v>55</v>
      </c>
      <c r="AF12" s="65" t="str">
        <f t="shared" si="5"/>
        <v/>
      </c>
      <c r="AG12" s="66" t="str">
        <f t="shared" si="6"/>
        <v/>
      </c>
      <c r="AH12" s="66" t="str">
        <f t="shared" si="0"/>
        <v/>
      </c>
      <c r="AI12" s="66" t="str">
        <f t="shared" si="0"/>
        <v/>
      </c>
      <c r="AJ12" s="66" t="str">
        <f t="shared" si="0"/>
        <v/>
      </c>
      <c r="AK12" s="67" t="str">
        <f t="shared" si="0"/>
        <v/>
      </c>
      <c r="AL12" s="68" t="str">
        <f t="shared" si="0"/>
        <v/>
      </c>
      <c r="AM12" s="69" t="str">
        <f t="shared" si="0"/>
        <v/>
      </c>
      <c r="AN12" s="69" t="str">
        <f t="shared" si="0"/>
        <v/>
      </c>
      <c r="AO12" s="69" t="str">
        <f t="shared" si="0"/>
        <v/>
      </c>
      <c r="AP12" s="69" t="str">
        <f t="shared" si="0"/>
        <v/>
      </c>
      <c r="AQ12" s="69" t="str">
        <f t="shared" si="0"/>
        <v/>
      </c>
      <c r="AR12" s="69" t="str">
        <f t="shared" si="0"/>
        <v/>
      </c>
      <c r="AS12" s="70" t="str">
        <f t="shared" si="0"/>
        <v/>
      </c>
      <c r="AT12" s="71" t="str">
        <f t="shared" si="0"/>
        <v/>
      </c>
      <c r="AU12" s="72" t="str">
        <f t="shared" si="0"/>
        <v/>
      </c>
      <c r="AV12" s="72" t="str">
        <f t="shared" si="0"/>
        <v/>
      </c>
      <c r="AW12" s="72" t="str">
        <f t="shared" si="0"/>
        <v/>
      </c>
      <c r="AX12" s="72" t="str">
        <f t="shared" si="7"/>
        <v/>
      </c>
      <c r="AY12" s="72" t="str">
        <f t="shared" si="7"/>
        <v/>
      </c>
      <c r="AZ12" s="72" t="str">
        <f t="shared" si="7"/>
        <v/>
      </c>
      <c r="BA12" s="73" t="str">
        <f t="shared" si="7"/>
        <v/>
      </c>
      <c r="BB12" s="74" t="str">
        <f t="shared" si="7"/>
        <v/>
      </c>
      <c r="BC12" s="75" t="str">
        <f t="shared" si="7"/>
        <v/>
      </c>
      <c r="BD12" s="76">
        <f t="shared" si="13"/>
        <v>0</v>
      </c>
      <c r="BF12" s="3" t="s">
        <v>55</v>
      </c>
      <c r="BG12" s="77" t="str">
        <f>IFERROR(AF12*BG3,"")</f>
        <v/>
      </c>
      <c r="BH12" s="78" t="str">
        <f t="shared" ref="BH12:CD12" si="15">IFERROR(AG12*BH3,"")</f>
        <v/>
      </c>
      <c r="BI12" s="78" t="str">
        <f t="shared" si="15"/>
        <v/>
      </c>
      <c r="BJ12" s="78" t="str">
        <f t="shared" si="15"/>
        <v/>
      </c>
      <c r="BK12" s="78" t="str">
        <f t="shared" si="15"/>
        <v/>
      </c>
      <c r="BL12" s="79" t="str">
        <f t="shared" si="15"/>
        <v/>
      </c>
      <c r="BM12" s="18" t="str">
        <f t="shared" si="15"/>
        <v/>
      </c>
      <c r="BN12" s="19" t="str">
        <f t="shared" si="15"/>
        <v/>
      </c>
      <c r="BO12" s="19" t="str">
        <f t="shared" si="15"/>
        <v/>
      </c>
      <c r="BP12" s="19" t="str">
        <f t="shared" si="15"/>
        <v/>
      </c>
      <c r="BQ12" s="19" t="str">
        <f t="shared" si="15"/>
        <v/>
      </c>
      <c r="BR12" s="19" t="str">
        <f t="shared" si="15"/>
        <v/>
      </c>
      <c r="BS12" s="19" t="str">
        <f t="shared" si="15"/>
        <v/>
      </c>
      <c r="BT12" s="105" t="str">
        <f t="shared" si="15"/>
        <v/>
      </c>
      <c r="BU12" s="20" t="str">
        <f t="shared" si="15"/>
        <v/>
      </c>
      <c r="BV12" s="21" t="str">
        <f t="shared" si="15"/>
        <v/>
      </c>
      <c r="BW12" s="21" t="str">
        <f t="shared" si="15"/>
        <v/>
      </c>
      <c r="BX12" s="21" t="str">
        <f t="shared" si="15"/>
        <v/>
      </c>
      <c r="BY12" s="21" t="str">
        <f t="shared" si="15"/>
        <v/>
      </c>
      <c r="BZ12" s="21" t="str">
        <f t="shared" si="15"/>
        <v/>
      </c>
      <c r="CA12" s="21" t="str">
        <f t="shared" si="15"/>
        <v/>
      </c>
      <c r="CB12" s="22" t="str">
        <f t="shared" si="15"/>
        <v/>
      </c>
      <c r="CC12" s="80" t="str">
        <f t="shared" si="15"/>
        <v/>
      </c>
      <c r="CD12" s="79" t="str">
        <f t="shared" si="15"/>
        <v/>
      </c>
    </row>
    <row r="13" spans="1:82" x14ac:dyDescent="0.25">
      <c r="A13" s="3" t="s">
        <v>62</v>
      </c>
      <c r="B13" s="113">
        <v>158</v>
      </c>
      <c r="C13" s="108">
        <v>60</v>
      </c>
      <c r="E13" s="3" t="s">
        <v>62</v>
      </c>
      <c r="F13" s="57">
        <f>výpočet!B13</f>
        <v>1</v>
      </c>
      <c r="G13" s="40">
        <f>výpočet!C13</f>
        <v>1</v>
      </c>
      <c r="H13" s="40">
        <f>výpočet!D13</f>
        <v>1</v>
      </c>
      <c r="I13" s="40">
        <f>výpočet!E13</f>
        <v>1</v>
      </c>
      <c r="J13" s="40">
        <f>výpočet!F13</f>
        <v>1</v>
      </c>
      <c r="K13" s="58">
        <f>výpočet!G13</f>
        <v>1</v>
      </c>
      <c r="L13" s="59">
        <f>výpočet!H13</f>
        <v>1</v>
      </c>
      <c r="M13" s="60">
        <f>výpočet!I13</f>
        <v>1</v>
      </c>
      <c r="N13" s="60">
        <f>výpočet!J13</f>
        <v>1</v>
      </c>
      <c r="O13" s="60">
        <f>výpočet!K13</f>
        <v>1</v>
      </c>
      <c r="P13" s="60">
        <f>výpočet!L13</f>
        <v>1</v>
      </c>
      <c r="Q13" s="60">
        <f>výpočet!M13</f>
        <v>1</v>
      </c>
      <c r="R13" s="60">
        <f>výpočet!N13</f>
        <v>1</v>
      </c>
      <c r="S13" s="61">
        <f>výpočet!O13</f>
        <v>1</v>
      </c>
      <c r="T13" s="62">
        <f>výpočet!P13</f>
        <v>1</v>
      </c>
      <c r="U13" s="63">
        <f>výpočet!Q13</f>
        <v>1</v>
      </c>
      <c r="V13" s="63">
        <f>výpočet!R13</f>
        <v>1</v>
      </c>
      <c r="W13" s="63">
        <f>výpočet!S13</f>
        <v>1</v>
      </c>
      <c r="X13" s="63">
        <f>výpočet!T13</f>
        <v>1</v>
      </c>
      <c r="Y13" s="63">
        <f>výpočet!U13</f>
        <v>1</v>
      </c>
      <c r="Z13" s="63">
        <f>výpočet!V13</f>
        <v>1</v>
      </c>
      <c r="AA13" s="64">
        <f>výpočet!W13</f>
        <v>1</v>
      </c>
      <c r="AB13" s="57">
        <f>výpočet!X13</f>
        <v>1</v>
      </c>
      <c r="AC13" s="58">
        <f>výpočet!Y13</f>
        <v>1</v>
      </c>
      <c r="AE13" s="3" t="s">
        <v>62</v>
      </c>
      <c r="AF13" s="65">
        <f t="shared" si="5"/>
        <v>0.06</v>
      </c>
      <c r="AG13" s="66">
        <f t="shared" si="6"/>
        <v>0.06</v>
      </c>
      <c r="AH13" s="66">
        <f t="shared" si="0"/>
        <v>0.06</v>
      </c>
      <c r="AI13" s="66">
        <f t="shared" si="0"/>
        <v>0.06</v>
      </c>
      <c r="AJ13" s="66">
        <f t="shared" si="0"/>
        <v>0.06</v>
      </c>
      <c r="AK13" s="67">
        <f t="shared" si="0"/>
        <v>0.06</v>
      </c>
      <c r="AL13" s="68">
        <f t="shared" si="0"/>
        <v>0.06</v>
      </c>
      <c r="AM13" s="69">
        <f t="shared" si="0"/>
        <v>0.06</v>
      </c>
      <c r="AN13" s="69">
        <f t="shared" si="0"/>
        <v>0.06</v>
      </c>
      <c r="AO13" s="69">
        <f t="shared" si="0"/>
        <v>0.06</v>
      </c>
      <c r="AP13" s="69">
        <f t="shared" si="0"/>
        <v>0.06</v>
      </c>
      <c r="AQ13" s="69">
        <f t="shared" si="0"/>
        <v>0.06</v>
      </c>
      <c r="AR13" s="69">
        <f t="shared" si="0"/>
        <v>0.06</v>
      </c>
      <c r="AS13" s="70">
        <f t="shared" si="0"/>
        <v>0.06</v>
      </c>
      <c r="AT13" s="71">
        <f t="shared" si="0"/>
        <v>0.06</v>
      </c>
      <c r="AU13" s="72">
        <f t="shared" si="0"/>
        <v>0.06</v>
      </c>
      <c r="AV13" s="72">
        <f t="shared" si="0"/>
        <v>0.06</v>
      </c>
      <c r="AW13" s="72">
        <f t="shared" si="0"/>
        <v>0.06</v>
      </c>
      <c r="AX13" s="72">
        <f t="shared" si="7"/>
        <v>0.06</v>
      </c>
      <c r="AY13" s="72">
        <f t="shared" si="7"/>
        <v>0.06</v>
      </c>
      <c r="AZ13" s="72">
        <f t="shared" si="7"/>
        <v>0.06</v>
      </c>
      <c r="BA13" s="73">
        <f t="shared" si="7"/>
        <v>0.06</v>
      </c>
      <c r="BB13" s="74">
        <f t="shared" si="7"/>
        <v>0.06</v>
      </c>
      <c r="BC13" s="75">
        <f t="shared" si="7"/>
        <v>0.06</v>
      </c>
      <c r="BD13" s="76">
        <f t="shared" si="13"/>
        <v>1.4400000000000008</v>
      </c>
      <c r="BF13" s="3" t="s">
        <v>62</v>
      </c>
      <c r="BG13" s="77">
        <f>IFERROR(AF13*BG3,"")</f>
        <v>4.3661999999999992</v>
      </c>
      <c r="BH13" s="78">
        <f t="shared" ref="BH13:CD13" si="16">IFERROR(AG13*BH3,"")</f>
        <v>4.2054</v>
      </c>
      <c r="BI13" s="78">
        <f t="shared" si="16"/>
        <v>4.1213999999999995</v>
      </c>
      <c r="BJ13" s="78">
        <f t="shared" si="16"/>
        <v>4.2413999999999996</v>
      </c>
      <c r="BK13" s="78">
        <f t="shared" si="16"/>
        <v>4.2354000000000003</v>
      </c>
      <c r="BL13" s="79">
        <f t="shared" si="16"/>
        <v>4.548</v>
      </c>
      <c r="BM13" s="18">
        <f t="shared" si="16"/>
        <v>5.6645999999999992</v>
      </c>
      <c r="BN13" s="19">
        <f t="shared" si="16"/>
        <v>6.8681999999999999</v>
      </c>
      <c r="BO13" s="19">
        <f t="shared" si="16"/>
        <v>6.7469999999999999</v>
      </c>
      <c r="BP13" s="19">
        <f t="shared" si="16"/>
        <v>5.2290000000000001</v>
      </c>
      <c r="BQ13" s="19">
        <f t="shared" si="16"/>
        <v>4.6638000000000002</v>
      </c>
      <c r="BR13" s="19">
        <f t="shared" si="16"/>
        <v>4.5047999999999995</v>
      </c>
      <c r="BS13" s="19">
        <f t="shared" si="16"/>
        <v>4.3643999999999998</v>
      </c>
      <c r="BT13" s="105">
        <f t="shared" si="16"/>
        <v>4.2191999999999998</v>
      </c>
      <c r="BU13" s="20">
        <f t="shared" si="16"/>
        <v>4.0872000000000002</v>
      </c>
      <c r="BV13" s="21">
        <f t="shared" si="16"/>
        <v>4.3158000000000003</v>
      </c>
      <c r="BW13" s="21">
        <f t="shared" si="16"/>
        <v>4.5311999999999992</v>
      </c>
      <c r="BX13" s="21">
        <f t="shared" si="16"/>
        <v>5.625</v>
      </c>
      <c r="BY13" s="21">
        <f t="shared" si="16"/>
        <v>6.6</v>
      </c>
      <c r="BZ13" s="21">
        <f t="shared" si="16"/>
        <v>7.6205999999999996</v>
      </c>
      <c r="CA13" s="21">
        <f t="shared" si="16"/>
        <v>6.4409999999999998</v>
      </c>
      <c r="CB13" s="22">
        <f t="shared" si="16"/>
        <v>5.1617999999999995</v>
      </c>
      <c r="CC13" s="80">
        <f t="shared" si="16"/>
        <v>4.7963999999999993</v>
      </c>
      <c r="CD13" s="79">
        <f t="shared" si="16"/>
        <v>4.1303999999999998</v>
      </c>
    </row>
    <row r="14" spans="1:82" x14ac:dyDescent="0.25">
      <c r="A14" s="3" t="s">
        <v>63</v>
      </c>
      <c r="B14" s="113">
        <v>158</v>
      </c>
      <c r="C14" s="108">
        <v>60</v>
      </c>
      <c r="E14" s="3" t="s">
        <v>63</v>
      </c>
      <c r="F14" s="57">
        <f>výpočet!B14</f>
        <v>0</v>
      </c>
      <c r="G14" s="40">
        <f>výpočet!C14</f>
        <v>0</v>
      </c>
      <c r="H14" s="40">
        <f>výpočet!D14</f>
        <v>0</v>
      </c>
      <c r="I14" s="40">
        <f>výpočet!E14</f>
        <v>0</v>
      </c>
      <c r="J14" s="40">
        <f>výpočet!F14</f>
        <v>0</v>
      </c>
      <c r="K14" s="58">
        <f>výpočet!G14</f>
        <v>0</v>
      </c>
      <c r="L14" s="59">
        <f>výpočet!H14</f>
        <v>0</v>
      </c>
      <c r="M14" s="60">
        <f>výpočet!I14</f>
        <v>0</v>
      </c>
      <c r="N14" s="60">
        <f>výpočet!J14</f>
        <v>0</v>
      </c>
      <c r="O14" s="60">
        <f>výpočet!K14</f>
        <v>0</v>
      </c>
      <c r="P14" s="60">
        <f>výpočet!L14</f>
        <v>0</v>
      </c>
      <c r="Q14" s="60">
        <f>výpočet!M14</f>
        <v>0</v>
      </c>
      <c r="R14" s="60">
        <f>výpočet!N14</f>
        <v>0</v>
      </c>
      <c r="S14" s="61">
        <f>výpočet!O14</f>
        <v>0</v>
      </c>
      <c r="T14" s="62">
        <f>výpočet!P14</f>
        <v>0</v>
      </c>
      <c r="U14" s="63">
        <f>výpočet!Q14</f>
        <v>0</v>
      </c>
      <c r="V14" s="63">
        <f>výpočet!R14</f>
        <v>0</v>
      </c>
      <c r="W14" s="63">
        <f>výpočet!S14</f>
        <v>0</v>
      </c>
      <c r="X14" s="63">
        <f>výpočet!T14</f>
        <v>0</v>
      </c>
      <c r="Y14" s="63">
        <f>výpočet!U14</f>
        <v>0</v>
      </c>
      <c r="Z14" s="63">
        <f>výpočet!V14</f>
        <v>0</v>
      </c>
      <c r="AA14" s="64">
        <f>výpočet!W14</f>
        <v>0</v>
      </c>
      <c r="AB14" s="57">
        <f>výpočet!X14</f>
        <v>0</v>
      </c>
      <c r="AC14" s="58">
        <f>výpočet!Y14</f>
        <v>0</v>
      </c>
      <c r="AE14" s="3" t="s">
        <v>63</v>
      </c>
      <c r="AF14" s="65" t="str">
        <f t="shared" si="5"/>
        <v/>
      </c>
      <c r="AG14" s="66" t="str">
        <f t="shared" si="6"/>
        <v/>
      </c>
      <c r="AH14" s="66" t="str">
        <f t="shared" si="0"/>
        <v/>
      </c>
      <c r="AI14" s="66" t="str">
        <f t="shared" si="0"/>
        <v/>
      </c>
      <c r="AJ14" s="66" t="str">
        <f t="shared" si="0"/>
        <v/>
      </c>
      <c r="AK14" s="67" t="str">
        <f t="shared" si="0"/>
        <v/>
      </c>
      <c r="AL14" s="68" t="str">
        <f t="shared" si="0"/>
        <v/>
      </c>
      <c r="AM14" s="69" t="str">
        <f t="shared" si="0"/>
        <v/>
      </c>
      <c r="AN14" s="69" t="str">
        <f t="shared" si="0"/>
        <v/>
      </c>
      <c r="AO14" s="69" t="str">
        <f t="shared" si="0"/>
        <v/>
      </c>
      <c r="AP14" s="69" t="str">
        <f t="shared" si="0"/>
        <v/>
      </c>
      <c r="AQ14" s="69" t="str">
        <f t="shared" si="0"/>
        <v/>
      </c>
      <c r="AR14" s="69" t="str">
        <f t="shared" si="0"/>
        <v/>
      </c>
      <c r="AS14" s="70" t="str">
        <f t="shared" si="0"/>
        <v/>
      </c>
      <c r="AT14" s="71" t="str">
        <f t="shared" si="0"/>
        <v/>
      </c>
      <c r="AU14" s="72" t="str">
        <f t="shared" si="0"/>
        <v/>
      </c>
      <c r="AV14" s="72" t="str">
        <f t="shared" si="0"/>
        <v/>
      </c>
      <c r="AW14" s="72" t="str">
        <f t="shared" ref="AW14:AW37" si="17">IFERROR(IF(W14=1,1*$C14,IF(W14=2,1*$B14,""))/1000,"")</f>
        <v/>
      </c>
      <c r="AX14" s="72" t="str">
        <f t="shared" si="7"/>
        <v/>
      </c>
      <c r="AY14" s="72" t="str">
        <f t="shared" si="7"/>
        <v/>
      </c>
      <c r="AZ14" s="72" t="str">
        <f t="shared" si="7"/>
        <v/>
      </c>
      <c r="BA14" s="73" t="str">
        <f t="shared" si="7"/>
        <v/>
      </c>
      <c r="BB14" s="74" t="str">
        <f t="shared" si="7"/>
        <v/>
      </c>
      <c r="BC14" s="75" t="str">
        <f t="shared" si="7"/>
        <v/>
      </c>
      <c r="BD14" s="76">
        <f t="shared" si="13"/>
        <v>0</v>
      </c>
      <c r="BF14" s="3" t="s">
        <v>63</v>
      </c>
      <c r="BG14" s="77" t="str">
        <f>IFERROR(AF14*BG3,"")</f>
        <v/>
      </c>
      <c r="BH14" s="78" t="str">
        <f t="shared" ref="BH14:CD14" si="18">IFERROR(AG14*BH3,"")</f>
        <v/>
      </c>
      <c r="BI14" s="78" t="str">
        <f t="shared" si="18"/>
        <v/>
      </c>
      <c r="BJ14" s="78" t="str">
        <f t="shared" si="18"/>
        <v/>
      </c>
      <c r="BK14" s="78" t="str">
        <f t="shared" si="18"/>
        <v/>
      </c>
      <c r="BL14" s="79" t="str">
        <f t="shared" si="18"/>
        <v/>
      </c>
      <c r="BM14" s="18" t="str">
        <f t="shared" si="18"/>
        <v/>
      </c>
      <c r="BN14" s="19" t="str">
        <f t="shared" si="18"/>
        <v/>
      </c>
      <c r="BO14" s="19" t="str">
        <f t="shared" si="18"/>
        <v/>
      </c>
      <c r="BP14" s="19" t="str">
        <f t="shared" si="18"/>
        <v/>
      </c>
      <c r="BQ14" s="19" t="str">
        <f t="shared" si="18"/>
        <v/>
      </c>
      <c r="BR14" s="19" t="str">
        <f t="shared" si="18"/>
        <v/>
      </c>
      <c r="BS14" s="19" t="str">
        <f t="shared" si="18"/>
        <v/>
      </c>
      <c r="BT14" s="105" t="str">
        <f t="shared" si="18"/>
        <v/>
      </c>
      <c r="BU14" s="20" t="str">
        <f t="shared" si="18"/>
        <v/>
      </c>
      <c r="BV14" s="21" t="str">
        <f t="shared" si="18"/>
        <v/>
      </c>
      <c r="BW14" s="21" t="str">
        <f t="shared" si="18"/>
        <v/>
      </c>
      <c r="BX14" s="21" t="str">
        <f t="shared" si="18"/>
        <v/>
      </c>
      <c r="BY14" s="21" t="str">
        <f t="shared" si="18"/>
        <v/>
      </c>
      <c r="BZ14" s="21" t="str">
        <f t="shared" si="18"/>
        <v/>
      </c>
      <c r="CA14" s="21" t="str">
        <f t="shared" si="18"/>
        <v/>
      </c>
      <c r="CB14" s="22" t="str">
        <f t="shared" si="18"/>
        <v/>
      </c>
      <c r="CC14" s="80" t="str">
        <f t="shared" si="18"/>
        <v/>
      </c>
      <c r="CD14" s="79" t="str">
        <f t="shared" si="18"/>
        <v/>
      </c>
    </row>
    <row r="15" spans="1:82" x14ac:dyDescent="0.25">
      <c r="A15" s="3" t="s">
        <v>64</v>
      </c>
      <c r="B15" s="113">
        <v>240</v>
      </c>
      <c r="C15" s="108">
        <v>70</v>
      </c>
      <c r="E15" s="3" t="s">
        <v>64</v>
      </c>
      <c r="F15" s="57">
        <f>výpočet!B15</f>
        <v>0</v>
      </c>
      <c r="G15" s="40">
        <f>výpočet!C15</f>
        <v>0</v>
      </c>
      <c r="H15" s="40">
        <f>výpočet!D15</f>
        <v>0</v>
      </c>
      <c r="I15" s="40">
        <f>výpočet!E15</f>
        <v>0</v>
      </c>
      <c r="J15" s="40">
        <f>výpočet!F15</f>
        <v>0</v>
      </c>
      <c r="K15" s="58">
        <f>výpočet!G15</f>
        <v>1</v>
      </c>
      <c r="L15" s="59">
        <f>výpočet!H15</f>
        <v>1</v>
      </c>
      <c r="M15" s="60">
        <f>výpočet!I15</f>
        <v>1</v>
      </c>
      <c r="N15" s="60">
        <f>výpočet!J15</f>
        <v>1</v>
      </c>
      <c r="O15" s="60">
        <f>výpočet!K15</f>
        <v>1</v>
      </c>
      <c r="P15" s="60">
        <f>výpočet!L15</f>
        <v>1</v>
      </c>
      <c r="Q15" s="60">
        <f>výpočet!M15</f>
        <v>1</v>
      </c>
      <c r="R15" s="60">
        <f>výpočet!N15</f>
        <v>1</v>
      </c>
      <c r="S15" s="61">
        <f>výpočet!O15</f>
        <v>0</v>
      </c>
      <c r="T15" s="62">
        <f>výpočet!P15</f>
        <v>0</v>
      </c>
      <c r="U15" s="63">
        <f>výpočet!Q15</f>
        <v>0</v>
      </c>
      <c r="V15" s="63">
        <f>výpočet!R15</f>
        <v>0</v>
      </c>
      <c r="W15" s="63">
        <f>výpočet!S15</f>
        <v>0</v>
      </c>
      <c r="X15" s="63">
        <f>výpočet!T15</f>
        <v>0</v>
      </c>
      <c r="Y15" s="63">
        <f>výpočet!U15</f>
        <v>0</v>
      </c>
      <c r="Z15" s="63">
        <f>výpočet!V15</f>
        <v>0</v>
      </c>
      <c r="AA15" s="64">
        <f>výpočet!W15</f>
        <v>0</v>
      </c>
      <c r="AB15" s="57">
        <f>výpočet!X15</f>
        <v>0</v>
      </c>
      <c r="AC15" s="58">
        <f>výpočet!Y15</f>
        <v>0</v>
      </c>
      <c r="AE15" s="3" t="s">
        <v>64</v>
      </c>
      <c r="AF15" s="65" t="str">
        <f t="shared" si="5"/>
        <v/>
      </c>
      <c r="AG15" s="66" t="str">
        <f t="shared" si="6"/>
        <v/>
      </c>
      <c r="AH15" s="66" t="str">
        <f t="shared" si="0"/>
        <v/>
      </c>
      <c r="AI15" s="66" t="str">
        <f t="shared" si="0"/>
        <v/>
      </c>
      <c r="AJ15" s="66" t="str">
        <f t="shared" si="0"/>
        <v/>
      </c>
      <c r="AK15" s="67">
        <f t="shared" si="0"/>
        <v>7.0000000000000007E-2</v>
      </c>
      <c r="AL15" s="68">
        <f t="shared" si="0"/>
        <v>7.0000000000000007E-2</v>
      </c>
      <c r="AM15" s="69">
        <f t="shared" si="0"/>
        <v>7.0000000000000007E-2</v>
      </c>
      <c r="AN15" s="69">
        <f t="shared" si="0"/>
        <v>7.0000000000000007E-2</v>
      </c>
      <c r="AO15" s="69">
        <f t="shared" si="0"/>
        <v>7.0000000000000007E-2</v>
      </c>
      <c r="AP15" s="69">
        <f t="shared" si="0"/>
        <v>7.0000000000000007E-2</v>
      </c>
      <c r="AQ15" s="69">
        <f t="shared" si="0"/>
        <v>7.0000000000000007E-2</v>
      </c>
      <c r="AR15" s="69">
        <f t="shared" si="0"/>
        <v>7.0000000000000007E-2</v>
      </c>
      <c r="AS15" s="70" t="str">
        <f t="shared" si="0"/>
        <v/>
      </c>
      <c r="AT15" s="71" t="str">
        <f t="shared" si="0"/>
        <v/>
      </c>
      <c r="AU15" s="72" t="str">
        <f t="shared" si="0"/>
        <v/>
      </c>
      <c r="AV15" s="72" t="str">
        <f t="shared" si="0"/>
        <v/>
      </c>
      <c r="AW15" s="72" t="str">
        <f t="shared" si="17"/>
        <v/>
      </c>
      <c r="AX15" s="72" t="str">
        <f t="shared" si="7"/>
        <v/>
      </c>
      <c r="AY15" s="72" t="str">
        <f t="shared" si="7"/>
        <v/>
      </c>
      <c r="AZ15" s="72" t="str">
        <f t="shared" si="7"/>
        <v/>
      </c>
      <c r="BA15" s="73" t="str">
        <f t="shared" si="7"/>
        <v/>
      </c>
      <c r="BB15" s="74" t="str">
        <f t="shared" si="7"/>
        <v/>
      </c>
      <c r="BC15" s="75" t="str">
        <f t="shared" si="7"/>
        <v/>
      </c>
      <c r="BD15" s="76">
        <f t="shared" si="13"/>
        <v>0.56000000000000005</v>
      </c>
      <c r="BF15" s="3" t="s">
        <v>64</v>
      </c>
      <c r="BG15" s="77" t="str">
        <f>IFERROR(AF15*BG3,"")</f>
        <v/>
      </c>
      <c r="BH15" s="78" t="str">
        <f t="shared" ref="BH15:CD15" si="19">IFERROR(AG15*BH3,"")</f>
        <v/>
      </c>
      <c r="BI15" s="78" t="str">
        <f t="shared" si="19"/>
        <v/>
      </c>
      <c r="BJ15" s="78" t="str">
        <f t="shared" si="19"/>
        <v/>
      </c>
      <c r="BK15" s="78" t="str">
        <f t="shared" si="19"/>
        <v/>
      </c>
      <c r="BL15" s="79">
        <f t="shared" si="19"/>
        <v>5.306</v>
      </c>
      <c r="BM15" s="18">
        <f t="shared" si="19"/>
        <v>6.6087000000000007</v>
      </c>
      <c r="BN15" s="19">
        <f t="shared" si="19"/>
        <v>8.0129000000000001</v>
      </c>
      <c r="BO15" s="19">
        <f t="shared" si="19"/>
        <v>7.8715000000000011</v>
      </c>
      <c r="BP15" s="19">
        <f t="shared" si="19"/>
        <v>6.1005000000000011</v>
      </c>
      <c r="BQ15" s="19">
        <f t="shared" si="19"/>
        <v>5.4411000000000005</v>
      </c>
      <c r="BR15" s="19">
        <f t="shared" si="19"/>
        <v>5.2556000000000003</v>
      </c>
      <c r="BS15" s="19">
        <f t="shared" si="19"/>
        <v>5.0918000000000001</v>
      </c>
      <c r="BT15" s="105" t="str">
        <f t="shared" si="19"/>
        <v/>
      </c>
      <c r="BU15" s="20" t="str">
        <f t="shared" si="19"/>
        <v/>
      </c>
      <c r="BV15" s="21" t="str">
        <f t="shared" si="19"/>
        <v/>
      </c>
      <c r="BW15" s="21" t="str">
        <f t="shared" si="19"/>
        <v/>
      </c>
      <c r="BX15" s="21" t="str">
        <f t="shared" si="19"/>
        <v/>
      </c>
      <c r="BY15" s="21" t="str">
        <f t="shared" si="19"/>
        <v/>
      </c>
      <c r="BZ15" s="21" t="str">
        <f t="shared" si="19"/>
        <v/>
      </c>
      <c r="CA15" s="21" t="str">
        <f t="shared" si="19"/>
        <v/>
      </c>
      <c r="CB15" s="22" t="str">
        <f t="shared" si="19"/>
        <v/>
      </c>
      <c r="CC15" s="80" t="str">
        <f t="shared" si="19"/>
        <v/>
      </c>
      <c r="CD15" s="79" t="str">
        <f t="shared" si="19"/>
        <v/>
      </c>
    </row>
    <row r="16" spans="1:82" x14ac:dyDescent="0.25">
      <c r="A16" s="3" t="s">
        <v>65</v>
      </c>
      <c r="B16" s="113">
        <v>70</v>
      </c>
      <c r="C16" s="108">
        <v>30</v>
      </c>
      <c r="E16" s="3" t="s">
        <v>65</v>
      </c>
      <c r="F16" s="57">
        <f>výpočet!B16</f>
        <v>0</v>
      </c>
      <c r="G16" s="40">
        <f>výpočet!C16</f>
        <v>0</v>
      </c>
      <c r="H16" s="40">
        <f>výpočet!D16</f>
        <v>0</v>
      </c>
      <c r="I16" s="40">
        <f>výpočet!E16</f>
        <v>0</v>
      </c>
      <c r="J16" s="40">
        <f>výpočet!F16</f>
        <v>0</v>
      </c>
      <c r="K16" s="58">
        <f>výpočet!G16</f>
        <v>1</v>
      </c>
      <c r="L16" s="59">
        <f>výpočet!H16</f>
        <v>1</v>
      </c>
      <c r="M16" s="60">
        <f>výpočet!I16</f>
        <v>1</v>
      </c>
      <c r="N16" s="60">
        <f>výpočet!J16</f>
        <v>1</v>
      </c>
      <c r="O16" s="60">
        <f>výpočet!K16</f>
        <v>1</v>
      </c>
      <c r="P16" s="60">
        <f>výpočet!L16</f>
        <v>1</v>
      </c>
      <c r="Q16" s="60">
        <f>výpočet!M16</f>
        <v>1</v>
      </c>
      <c r="R16" s="60">
        <f>výpočet!N16</f>
        <v>1</v>
      </c>
      <c r="S16" s="61">
        <f>výpočet!O16</f>
        <v>1</v>
      </c>
      <c r="T16" s="62">
        <f>výpočet!P16</f>
        <v>1</v>
      </c>
      <c r="U16" s="63">
        <f>výpočet!Q16</f>
        <v>1</v>
      </c>
      <c r="V16" s="63">
        <f>výpočet!R16</f>
        <v>0</v>
      </c>
      <c r="W16" s="63">
        <f>výpočet!S16</f>
        <v>0</v>
      </c>
      <c r="X16" s="63">
        <f>výpočet!T16</f>
        <v>0</v>
      </c>
      <c r="Y16" s="63">
        <f>výpočet!U16</f>
        <v>0</v>
      </c>
      <c r="Z16" s="63">
        <f>výpočet!V16</f>
        <v>0</v>
      </c>
      <c r="AA16" s="64">
        <f>výpočet!W16</f>
        <v>0</v>
      </c>
      <c r="AB16" s="57">
        <f>výpočet!X16</f>
        <v>0</v>
      </c>
      <c r="AC16" s="58">
        <f>výpočet!Y16</f>
        <v>0</v>
      </c>
      <c r="AE16" s="3" t="s">
        <v>65</v>
      </c>
      <c r="AF16" s="65" t="str">
        <f t="shared" si="5"/>
        <v/>
      </c>
      <c r="AG16" s="66" t="str">
        <f t="shared" si="6"/>
        <v/>
      </c>
      <c r="AH16" s="66" t="str">
        <f t="shared" si="0"/>
        <v/>
      </c>
      <c r="AI16" s="66" t="str">
        <f t="shared" si="0"/>
        <v/>
      </c>
      <c r="AJ16" s="66" t="str">
        <f t="shared" si="0"/>
        <v/>
      </c>
      <c r="AK16" s="67">
        <f t="shared" si="0"/>
        <v>0.03</v>
      </c>
      <c r="AL16" s="68">
        <f t="shared" si="0"/>
        <v>0.03</v>
      </c>
      <c r="AM16" s="69">
        <f t="shared" si="0"/>
        <v>0.03</v>
      </c>
      <c r="AN16" s="69">
        <f t="shared" si="0"/>
        <v>0.03</v>
      </c>
      <c r="AO16" s="69">
        <f t="shared" si="0"/>
        <v>0.03</v>
      </c>
      <c r="AP16" s="69">
        <f t="shared" si="0"/>
        <v>0.03</v>
      </c>
      <c r="AQ16" s="69">
        <f t="shared" si="0"/>
        <v>0.03</v>
      </c>
      <c r="AR16" s="69">
        <f t="shared" si="0"/>
        <v>0.03</v>
      </c>
      <c r="AS16" s="70">
        <f t="shared" si="0"/>
        <v>0.03</v>
      </c>
      <c r="AT16" s="71">
        <f t="shared" si="0"/>
        <v>0.03</v>
      </c>
      <c r="AU16" s="72">
        <f t="shared" si="0"/>
        <v>0.03</v>
      </c>
      <c r="AV16" s="72" t="str">
        <f t="shared" si="0"/>
        <v/>
      </c>
      <c r="AW16" s="72" t="str">
        <f t="shared" si="17"/>
        <v/>
      </c>
      <c r="AX16" s="72" t="str">
        <f t="shared" si="7"/>
        <v/>
      </c>
      <c r="AY16" s="72" t="str">
        <f t="shared" si="7"/>
        <v/>
      </c>
      <c r="AZ16" s="72" t="str">
        <f t="shared" si="7"/>
        <v/>
      </c>
      <c r="BA16" s="73" t="str">
        <f t="shared" si="7"/>
        <v/>
      </c>
      <c r="BB16" s="74" t="str">
        <f t="shared" si="7"/>
        <v/>
      </c>
      <c r="BC16" s="75" t="str">
        <f t="shared" si="7"/>
        <v/>
      </c>
      <c r="BD16" s="76">
        <f t="shared" si="13"/>
        <v>0.33000000000000007</v>
      </c>
      <c r="BF16" s="3" t="s">
        <v>65</v>
      </c>
      <c r="BG16" s="77" t="str">
        <f>IFERROR(AF16*BG3,"")</f>
        <v/>
      </c>
      <c r="BH16" s="78" t="str">
        <f t="shared" ref="BH16:CD16" si="20">IFERROR(AG16*BH3,"")</f>
        <v/>
      </c>
      <c r="BI16" s="78" t="str">
        <f t="shared" si="20"/>
        <v/>
      </c>
      <c r="BJ16" s="78" t="str">
        <f t="shared" si="20"/>
        <v/>
      </c>
      <c r="BK16" s="78" t="str">
        <f t="shared" si="20"/>
        <v/>
      </c>
      <c r="BL16" s="79">
        <f t="shared" si="20"/>
        <v>2.274</v>
      </c>
      <c r="BM16" s="18">
        <f t="shared" si="20"/>
        <v>2.8322999999999996</v>
      </c>
      <c r="BN16" s="19">
        <f t="shared" si="20"/>
        <v>3.4340999999999999</v>
      </c>
      <c r="BO16" s="19">
        <f t="shared" si="20"/>
        <v>3.3734999999999999</v>
      </c>
      <c r="BP16" s="19">
        <f t="shared" si="20"/>
        <v>2.6145</v>
      </c>
      <c r="BQ16" s="19">
        <f t="shared" si="20"/>
        <v>2.3319000000000001</v>
      </c>
      <c r="BR16" s="19">
        <f t="shared" si="20"/>
        <v>2.2523999999999997</v>
      </c>
      <c r="BS16" s="19">
        <f t="shared" si="20"/>
        <v>2.1821999999999999</v>
      </c>
      <c r="BT16" s="105">
        <f t="shared" si="20"/>
        <v>2.1095999999999999</v>
      </c>
      <c r="BU16" s="20">
        <f t="shared" si="20"/>
        <v>2.0436000000000001</v>
      </c>
      <c r="BV16" s="21">
        <f t="shared" si="20"/>
        <v>2.1579000000000002</v>
      </c>
      <c r="BW16" s="21" t="str">
        <f t="shared" si="20"/>
        <v/>
      </c>
      <c r="BX16" s="21" t="str">
        <f t="shared" si="20"/>
        <v/>
      </c>
      <c r="BY16" s="21" t="str">
        <f t="shared" si="20"/>
        <v/>
      </c>
      <c r="BZ16" s="21" t="str">
        <f t="shared" si="20"/>
        <v/>
      </c>
      <c r="CA16" s="21" t="str">
        <f t="shared" si="20"/>
        <v/>
      </c>
      <c r="CB16" s="22" t="str">
        <f t="shared" si="20"/>
        <v/>
      </c>
      <c r="CC16" s="80" t="str">
        <f t="shared" si="20"/>
        <v/>
      </c>
      <c r="CD16" s="79" t="str">
        <f t="shared" si="20"/>
        <v/>
      </c>
    </row>
    <row r="17" spans="1:82" x14ac:dyDescent="0.25">
      <c r="A17" s="3" t="s">
        <v>59</v>
      </c>
      <c r="B17" s="113">
        <v>83</v>
      </c>
      <c r="C17" s="108">
        <v>40</v>
      </c>
      <c r="E17" s="3" t="s">
        <v>59</v>
      </c>
      <c r="F17" s="57">
        <f>výpočet!B17</f>
        <v>0</v>
      </c>
      <c r="G17" s="40">
        <f>výpočet!C17</f>
        <v>0</v>
      </c>
      <c r="H17" s="40">
        <f>výpočet!D17</f>
        <v>0</v>
      </c>
      <c r="I17" s="40">
        <f>výpočet!E17</f>
        <v>0</v>
      </c>
      <c r="J17" s="40">
        <f>výpočet!F17</f>
        <v>0</v>
      </c>
      <c r="K17" s="58">
        <f>výpočet!G17</f>
        <v>0</v>
      </c>
      <c r="L17" s="59">
        <f>výpočet!H17</f>
        <v>0</v>
      </c>
      <c r="M17" s="60">
        <f>výpočet!I17</f>
        <v>0</v>
      </c>
      <c r="N17" s="60">
        <f>výpočet!J17</f>
        <v>0</v>
      </c>
      <c r="O17" s="60">
        <f>výpočet!K17</f>
        <v>0</v>
      </c>
      <c r="P17" s="60">
        <f>výpočet!L17</f>
        <v>0</v>
      </c>
      <c r="Q17" s="60">
        <f>výpočet!M17</f>
        <v>0</v>
      </c>
      <c r="R17" s="60">
        <f>výpočet!N17</f>
        <v>0</v>
      </c>
      <c r="S17" s="61">
        <f>výpočet!O17</f>
        <v>0</v>
      </c>
      <c r="T17" s="62">
        <f>výpočet!P17</f>
        <v>0</v>
      </c>
      <c r="U17" s="63">
        <f>výpočet!Q17</f>
        <v>0</v>
      </c>
      <c r="V17" s="63">
        <f>výpočet!R17</f>
        <v>0</v>
      </c>
      <c r="W17" s="63">
        <f>výpočet!S17</f>
        <v>0</v>
      </c>
      <c r="X17" s="63">
        <f>výpočet!T17</f>
        <v>0</v>
      </c>
      <c r="Y17" s="63">
        <f>výpočet!U17</f>
        <v>0</v>
      </c>
      <c r="Z17" s="63">
        <f>výpočet!V17</f>
        <v>0</v>
      </c>
      <c r="AA17" s="64">
        <f>výpočet!W17</f>
        <v>0</v>
      </c>
      <c r="AB17" s="57">
        <f>výpočet!X17</f>
        <v>0</v>
      </c>
      <c r="AC17" s="58">
        <f>výpočet!Y17</f>
        <v>0</v>
      </c>
      <c r="AE17" s="3" t="s">
        <v>59</v>
      </c>
      <c r="AF17" s="65" t="str">
        <f t="shared" si="5"/>
        <v/>
      </c>
      <c r="AG17" s="66" t="str">
        <f t="shared" si="6"/>
        <v/>
      </c>
      <c r="AH17" s="66" t="str">
        <f t="shared" si="0"/>
        <v/>
      </c>
      <c r="AI17" s="66" t="str">
        <f t="shared" si="0"/>
        <v/>
      </c>
      <c r="AJ17" s="66" t="str">
        <f t="shared" si="0"/>
        <v/>
      </c>
      <c r="AK17" s="67" t="str">
        <f t="shared" si="0"/>
        <v/>
      </c>
      <c r="AL17" s="68" t="str">
        <f t="shared" si="0"/>
        <v/>
      </c>
      <c r="AM17" s="69" t="str">
        <f t="shared" si="0"/>
        <v/>
      </c>
      <c r="AN17" s="69" t="str">
        <f t="shared" si="0"/>
        <v/>
      </c>
      <c r="AO17" s="69" t="str">
        <f t="shared" si="0"/>
        <v/>
      </c>
      <c r="AP17" s="69" t="str">
        <f t="shared" si="0"/>
        <v/>
      </c>
      <c r="AQ17" s="69" t="str">
        <f t="shared" si="0"/>
        <v/>
      </c>
      <c r="AR17" s="69" t="str">
        <f t="shared" si="0"/>
        <v/>
      </c>
      <c r="AS17" s="70" t="str">
        <f t="shared" si="0"/>
        <v/>
      </c>
      <c r="AT17" s="71" t="str">
        <f t="shared" si="0"/>
        <v/>
      </c>
      <c r="AU17" s="72" t="str">
        <f t="shared" si="0"/>
        <v/>
      </c>
      <c r="AV17" s="72" t="str">
        <f t="shared" si="0"/>
        <v/>
      </c>
      <c r="AW17" s="72" t="str">
        <f t="shared" si="17"/>
        <v/>
      </c>
      <c r="AX17" s="72" t="str">
        <f t="shared" si="7"/>
        <v/>
      </c>
      <c r="AY17" s="72" t="str">
        <f t="shared" si="7"/>
        <v/>
      </c>
      <c r="AZ17" s="72" t="str">
        <f t="shared" si="7"/>
        <v/>
      </c>
      <c r="BA17" s="73" t="str">
        <f t="shared" si="7"/>
        <v/>
      </c>
      <c r="BB17" s="74" t="str">
        <f t="shared" si="7"/>
        <v/>
      </c>
      <c r="BC17" s="75" t="str">
        <f t="shared" si="7"/>
        <v/>
      </c>
      <c r="BD17" s="76">
        <f t="shared" si="13"/>
        <v>0</v>
      </c>
      <c r="BF17" s="3" t="s">
        <v>59</v>
      </c>
      <c r="BG17" s="77" t="str">
        <f>IFERROR(AF17*BG3,"")</f>
        <v/>
      </c>
      <c r="BH17" s="78" t="str">
        <f t="shared" ref="BH17:CD17" si="21">IFERROR(AG17*BH3,"")</f>
        <v/>
      </c>
      <c r="BI17" s="78" t="str">
        <f t="shared" si="21"/>
        <v/>
      </c>
      <c r="BJ17" s="78" t="str">
        <f t="shared" si="21"/>
        <v/>
      </c>
      <c r="BK17" s="78" t="str">
        <f t="shared" si="21"/>
        <v/>
      </c>
      <c r="BL17" s="79" t="str">
        <f t="shared" si="21"/>
        <v/>
      </c>
      <c r="BM17" s="18" t="str">
        <f t="shared" si="21"/>
        <v/>
      </c>
      <c r="BN17" s="19" t="str">
        <f t="shared" si="21"/>
        <v/>
      </c>
      <c r="BO17" s="19" t="str">
        <f t="shared" si="21"/>
        <v/>
      </c>
      <c r="BP17" s="19" t="str">
        <f t="shared" si="21"/>
        <v/>
      </c>
      <c r="BQ17" s="19" t="str">
        <f t="shared" si="21"/>
        <v/>
      </c>
      <c r="BR17" s="19" t="str">
        <f t="shared" si="21"/>
        <v/>
      </c>
      <c r="BS17" s="19" t="str">
        <f t="shared" si="21"/>
        <v/>
      </c>
      <c r="BT17" s="105" t="str">
        <f t="shared" si="21"/>
        <v/>
      </c>
      <c r="BU17" s="20" t="str">
        <f t="shared" si="21"/>
        <v/>
      </c>
      <c r="BV17" s="21" t="str">
        <f t="shared" si="21"/>
        <v/>
      </c>
      <c r="BW17" s="21" t="str">
        <f t="shared" si="21"/>
        <v/>
      </c>
      <c r="BX17" s="21" t="str">
        <f t="shared" si="21"/>
        <v/>
      </c>
      <c r="BY17" s="21" t="str">
        <f t="shared" si="21"/>
        <v/>
      </c>
      <c r="BZ17" s="21" t="str">
        <f t="shared" si="21"/>
        <v/>
      </c>
      <c r="CA17" s="21" t="str">
        <f t="shared" si="21"/>
        <v/>
      </c>
      <c r="CB17" s="22" t="str">
        <f t="shared" si="21"/>
        <v/>
      </c>
      <c r="CC17" s="80" t="str">
        <f t="shared" si="21"/>
        <v/>
      </c>
      <c r="CD17" s="79" t="str">
        <f t="shared" si="21"/>
        <v/>
      </c>
    </row>
    <row r="18" spans="1:82" x14ac:dyDescent="0.25">
      <c r="A18" s="3" t="s">
        <v>60</v>
      </c>
      <c r="B18" s="113">
        <v>240</v>
      </c>
      <c r="C18" s="108">
        <v>100</v>
      </c>
      <c r="E18" s="3" t="s">
        <v>60</v>
      </c>
      <c r="F18" s="57">
        <f>výpočet!B18</f>
        <v>0</v>
      </c>
      <c r="G18" s="40">
        <f>výpočet!C18</f>
        <v>0</v>
      </c>
      <c r="H18" s="40">
        <f>výpočet!D18</f>
        <v>0</v>
      </c>
      <c r="I18" s="40">
        <f>výpočet!E18</f>
        <v>0</v>
      </c>
      <c r="J18" s="40">
        <f>výpočet!F18</f>
        <v>0</v>
      </c>
      <c r="K18" s="58">
        <f>výpočet!G18</f>
        <v>1</v>
      </c>
      <c r="L18" s="59">
        <f>výpočet!H18</f>
        <v>1</v>
      </c>
      <c r="M18" s="60">
        <f>výpočet!I18</f>
        <v>1</v>
      </c>
      <c r="N18" s="60">
        <f>výpočet!J18</f>
        <v>1</v>
      </c>
      <c r="O18" s="60">
        <f>výpočet!K18</f>
        <v>1</v>
      </c>
      <c r="P18" s="60">
        <f>výpočet!L18</f>
        <v>1</v>
      </c>
      <c r="Q18" s="60">
        <f>výpočet!M18</f>
        <v>1</v>
      </c>
      <c r="R18" s="60">
        <f>výpočet!N18</f>
        <v>0</v>
      </c>
      <c r="S18" s="61">
        <f>výpočet!O18</f>
        <v>0</v>
      </c>
      <c r="T18" s="62">
        <f>výpočet!P18</f>
        <v>0</v>
      </c>
      <c r="U18" s="63">
        <f>výpočet!Q18</f>
        <v>0</v>
      </c>
      <c r="V18" s="63">
        <f>výpočet!R18</f>
        <v>0</v>
      </c>
      <c r="W18" s="63">
        <f>výpočet!S18</f>
        <v>0</v>
      </c>
      <c r="X18" s="63">
        <f>výpočet!T18</f>
        <v>0</v>
      </c>
      <c r="Y18" s="63">
        <f>výpočet!U18</f>
        <v>0</v>
      </c>
      <c r="Z18" s="63">
        <f>výpočet!V18</f>
        <v>0</v>
      </c>
      <c r="AA18" s="64">
        <f>výpočet!W18</f>
        <v>0</v>
      </c>
      <c r="AB18" s="57">
        <f>výpočet!X18</f>
        <v>0</v>
      </c>
      <c r="AC18" s="58">
        <f>výpočet!Y18</f>
        <v>0</v>
      </c>
      <c r="AE18" s="3" t="s">
        <v>60</v>
      </c>
      <c r="AF18" s="65" t="str">
        <f t="shared" si="5"/>
        <v/>
      </c>
      <c r="AG18" s="66" t="str">
        <f t="shared" si="6"/>
        <v/>
      </c>
      <c r="AH18" s="66" t="str">
        <f t="shared" si="0"/>
        <v/>
      </c>
      <c r="AI18" s="66" t="str">
        <f t="shared" si="0"/>
        <v/>
      </c>
      <c r="AJ18" s="66" t="str">
        <f t="shared" si="0"/>
        <v/>
      </c>
      <c r="AK18" s="67">
        <f t="shared" si="0"/>
        <v>0.1</v>
      </c>
      <c r="AL18" s="68">
        <f t="shared" si="0"/>
        <v>0.1</v>
      </c>
      <c r="AM18" s="69">
        <f t="shared" si="0"/>
        <v>0.1</v>
      </c>
      <c r="AN18" s="69">
        <f t="shared" si="0"/>
        <v>0.1</v>
      </c>
      <c r="AO18" s="69">
        <f t="shared" si="0"/>
        <v>0.1</v>
      </c>
      <c r="AP18" s="69">
        <f t="shared" si="0"/>
        <v>0.1</v>
      </c>
      <c r="AQ18" s="69">
        <f t="shared" si="0"/>
        <v>0.1</v>
      </c>
      <c r="AR18" s="69" t="str">
        <f t="shared" si="0"/>
        <v/>
      </c>
      <c r="AS18" s="70" t="str">
        <f t="shared" si="0"/>
        <v/>
      </c>
      <c r="AT18" s="71" t="str">
        <f t="shared" si="0"/>
        <v/>
      </c>
      <c r="AU18" s="72" t="str">
        <f t="shared" si="0"/>
        <v/>
      </c>
      <c r="AV18" s="72" t="str">
        <f t="shared" si="0"/>
        <v/>
      </c>
      <c r="AW18" s="72" t="str">
        <f t="shared" si="17"/>
        <v/>
      </c>
      <c r="AX18" s="72" t="str">
        <f t="shared" si="7"/>
        <v/>
      </c>
      <c r="AY18" s="72" t="str">
        <f t="shared" si="7"/>
        <v/>
      </c>
      <c r="AZ18" s="72" t="str">
        <f t="shared" si="7"/>
        <v/>
      </c>
      <c r="BA18" s="73" t="str">
        <f t="shared" si="7"/>
        <v/>
      </c>
      <c r="BB18" s="74" t="str">
        <f t="shared" si="7"/>
        <v/>
      </c>
      <c r="BC18" s="75" t="str">
        <f t="shared" si="7"/>
        <v/>
      </c>
      <c r="BD18" s="76">
        <f t="shared" si="13"/>
        <v>0.7</v>
      </c>
      <c r="BF18" s="3" t="s">
        <v>60</v>
      </c>
      <c r="BG18" s="77" t="str">
        <f>IFERROR(AF18*BG3,"")</f>
        <v/>
      </c>
      <c r="BH18" s="78" t="str">
        <f t="shared" ref="BH18:CD18" si="22">IFERROR(AG18*BH3,"")</f>
        <v/>
      </c>
      <c r="BI18" s="78" t="str">
        <f t="shared" si="22"/>
        <v/>
      </c>
      <c r="BJ18" s="78" t="str">
        <f t="shared" si="22"/>
        <v/>
      </c>
      <c r="BK18" s="78" t="str">
        <f t="shared" si="22"/>
        <v/>
      </c>
      <c r="BL18" s="79">
        <f t="shared" si="22"/>
        <v>7.58</v>
      </c>
      <c r="BM18" s="18">
        <f t="shared" si="22"/>
        <v>9.4410000000000007</v>
      </c>
      <c r="BN18" s="19">
        <f t="shared" si="22"/>
        <v>11.447000000000001</v>
      </c>
      <c r="BO18" s="19">
        <f t="shared" si="22"/>
        <v>11.245000000000001</v>
      </c>
      <c r="BP18" s="19">
        <f t="shared" si="22"/>
        <v>8.7150000000000016</v>
      </c>
      <c r="BQ18" s="19">
        <f t="shared" si="22"/>
        <v>7.7730000000000006</v>
      </c>
      <c r="BR18" s="19">
        <f t="shared" si="22"/>
        <v>7.508</v>
      </c>
      <c r="BS18" s="19" t="str">
        <f t="shared" si="22"/>
        <v/>
      </c>
      <c r="BT18" s="105" t="str">
        <f t="shared" si="22"/>
        <v/>
      </c>
      <c r="BU18" s="20" t="str">
        <f t="shared" si="22"/>
        <v/>
      </c>
      <c r="BV18" s="21" t="str">
        <f t="shared" si="22"/>
        <v/>
      </c>
      <c r="BW18" s="21" t="str">
        <f t="shared" si="22"/>
        <v/>
      </c>
      <c r="BX18" s="21" t="str">
        <f t="shared" si="22"/>
        <v/>
      </c>
      <c r="BY18" s="21" t="str">
        <f t="shared" si="22"/>
        <v/>
      </c>
      <c r="BZ18" s="21" t="str">
        <f t="shared" si="22"/>
        <v/>
      </c>
      <c r="CA18" s="21" t="str">
        <f t="shared" si="22"/>
        <v/>
      </c>
      <c r="CB18" s="22" t="str">
        <f t="shared" si="22"/>
        <v/>
      </c>
      <c r="CC18" s="80" t="str">
        <f t="shared" si="22"/>
        <v/>
      </c>
      <c r="CD18" s="79" t="str">
        <f t="shared" si="22"/>
        <v/>
      </c>
    </row>
    <row r="19" spans="1:82" x14ac:dyDescent="0.25">
      <c r="A19" s="3" t="s">
        <v>61</v>
      </c>
      <c r="B19" s="113">
        <v>240</v>
      </c>
      <c r="C19" s="108">
        <v>100</v>
      </c>
      <c r="E19" s="3" t="s">
        <v>61</v>
      </c>
      <c r="F19" s="57">
        <f>výpočet!B19</f>
        <v>1</v>
      </c>
      <c r="G19" s="40">
        <f>výpočet!C19</f>
        <v>1</v>
      </c>
      <c r="H19" s="40">
        <f>výpočet!D19</f>
        <v>1</v>
      </c>
      <c r="I19" s="40">
        <f>výpočet!E19</f>
        <v>1</v>
      </c>
      <c r="J19" s="40">
        <f>výpočet!F19</f>
        <v>1</v>
      </c>
      <c r="K19" s="58">
        <f>výpočet!G19</f>
        <v>1</v>
      </c>
      <c r="L19" s="59">
        <f>výpočet!H19</f>
        <v>1</v>
      </c>
      <c r="M19" s="60">
        <f>výpočet!I19</f>
        <v>1</v>
      </c>
      <c r="N19" s="60">
        <f>výpočet!J19</f>
        <v>1</v>
      </c>
      <c r="O19" s="60">
        <f>výpočet!K19</f>
        <v>1</v>
      </c>
      <c r="P19" s="60">
        <f>výpočet!L19</f>
        <v>1</v>
      </c>
      <c r="Q19" s="60">
        <f>výpočet!M19</f>
        <v>1</v>
      </c>
      <c r="R19" s="60">
        <f>výpočet!N19</f>
        <v>1</v>
      </c>
      <c r="S19" s="61">
        <f>výpočet!O19</f>
        <v>1</v>
      </c>
      <c r="T19" s="62">
        <f>výpočet!P19</f>
        <v>1</v>
      </c>
      <c r="U19" s="63">
        <f>výpočet!Q19</f>
        <v>1</v>
      </c>
      <c r="V19" s="63">
        <f>výpočet!R19</f>
        <v>1</v>
      </c>
      <c r="W19" s="63">
        <f>výpočet!S19</f>
        <v>1</v>
      </c>
      <c r="X19" s="63">
        <f>výpočet!T19</f>
        <v>1</v>
      </c>
      <c r="Y19" s="63">
        <f>výpočet!U19</f>
        <v>1</v>
      </c>
      <c r="Z19" s="63">
        <f>výpočet!V19</f>
        <v>1</v>
      </c>
      <c r="AA19" s="64">
        <f>výpočet!W19</f>
        <v>1</v>
      </c>
      <c r="AB19" s="57">
        <f>výpočet!X19</f>
        <v>1</v>
      </c>
      <c r="AC19" s="58">
        <f>výpočet!Y19</f>
        <v>1</v>
      </c>
      <c r="AE19" s="3" t="s">
        <v>61</v>
      </c>
      <c r="AF19" s="65">
        <f t="shared" si="5"/>
        <v>0.1</v>
      </c>
      <c r="AG19" s="66">
        <f t="shared" si="6"/>
        <v>0.1</v>
      </c>
      <c r="AH19" s="66">
        <f t="shared" si="0"/>
        <v>0.1</v>
      </c>
      <c r="AI19" s="66">
        <f t="shared" si="0"/>
        <v>0.1</v>
      </c>
      <c r="AJ19" s="66">
        <f t="shared" si="0"/>
        <v>0.1</v>
      </c>
      <c r="AK19" s="67">
        <f t="shared" si="0"/>
        <v>0.1</v>
      </c>
      <c r="AL19" s="68">
        <f t="shared" si="0"/>
        <v>0.1</v>
      </c>
      <c r="AM19" s="69">
        <f t="shared" si="0"/>
        <v>0.1</v>
      </c>
      <c r="AN19" s="69">
        <f t="shared" si="0"/>
        <v>0.1</v>
      </c>
      <c r="AO19" s="69">
        <f t="shared" si="0"/>
        <v>0.1</v>
      </c>
      <c r="AP19" s="69">
        <f t="shared" si="0"/>
        <v>0.1</v>
      </c>
      <c r="AQ19" s="69">
        <f t="shared" si="0"/>
        <v>0.1</v>
      </c>
      <c r="AR19" s="69">
        <f t="shared" si="0"/>
        <v>0.1</v>
      </c>
      <c r="AS19" s="70">
        <f t="shared" si="0"/>
        <v>0.1</v>
      </c>
      <c r="AT19" s="71">
        <f t="shared" si="0"/>
        <v>0.1</v>
      </c>
      <c r="AU19" s="72">
        <f t="shared" si="0"/>
        <v>0.1</v>
      </c>
      <c r="AV19" s="72">
        <f t="shared" si="0"/>
        <v>0.1</v>
      </c>
      <c r="AW19" s="72">
        <f t="shared" si="17"/>
        <v>0.1</v>
      </c>
      <c r="AX19" s="72">
        <f t="shared" si="7"/>
        <v>0.1</v>
      </c>
      <c r="AY19" s="72">
        <f t="shared" si="7"/>
        <v>0.1</v>
      </c>
      <c r="AZ19" s="72">
        <f t="shared" si="7"/>
        <v>0.1</v>
      </c>
      <c r="BA19" s="73">
        <f t="shared" si="7"/>
        <v>0.1</v>
      </c>
      <c r="BB19" s="74">
        <f t="shared" si="7"/>
        <v>0.1</v>
      </c>
      <c r="BC19" s="75">
        <f t="shared" si="7"/>
        <v>0.1</v>
      </c>
      <c r="BD19" s="76">
        <f t="shared" si="13"/>
        <v>2.4000000000000008</v>
      </c>
      <c r="BF19" s="3" t="s">
        <v>61</v>
      </c>
      <c r="BG19" s="77">
        <f>IFERROR(AF19*BG3,"")</f>
        <v>7.2770000000000001</v>
      </c>
      <c r="BH19" s="78">
        <f t="shared" ref="BH19:CD19" si="23">IFERROR(AG19*BH3,"")</f>
        <v>7.0090000000000003</v>
      </c>
      <c r="BI19" s="78">
        <f t="shared" si="23"/>
        <v>6.8689999999999998</v>
      </c>
      <c r="BJ19" s="78">
        <f t="shared" si="23"/>
        <v>7.069</v>
      </c>
      <c r="BK19" s="78">
        <f t="shared" si="23"/>
        <v>7.0590000000000011</v>
      </c>
      <c r="BL19" s="79">
        <f t="shared" si="23"/>
        <v>7.58</v>
      </c>
      <c r="BM19" s="18">
        <f t="shared" si="23"/>
        <v>9.4410000000000007</v>
      </c>
      <c r="BN19" s="19">
        <f t="shared" si="23"/>
        <v>11.447000000000001</v>
      </c>
      <c r="BO19" s="19">
        <f t="shared" si="23"/>
        <v>11.245000000000001</v>
      </c>
      <c r="BP19" s="19">
        <f t="shared" si="23"/>
        <v>8.7150000000000016</v>
      </c>
      <c r="BQ19" s="19">
        <f t="shared" si="23"/>
        <v>7.7730000000000006</v>
      </c>
      <c r="BR19" s="19">
        <f t="shared" si="23"/>
        <v>7.508</v>
      </c>
      <c r="BS19" s="19">
        <f t="shared" si="23"/>
        <v>7.274</v>
      </c>
      <c r="BT19" s="105">
        <f t="shared" si="23"/>
        <v>7.032</v>
      </c>
      <c r="BU19" s="20">
        <f t="shared" si="23"/>
        <v>6.8120000000000012</v>
      </c>
      <c r="BV19" s="21">
        <f t="shared" si="23"/>
        <v>7.1930000000000014</v>
      </c>
      <c r="BW19" s="21">
        <f t="shared" si="23"/>
        <v>7.5519999999999996</v>
      </c>
      <c r="BX19" s="21">
        <f t="shared" si="23"/>
        <v>9.375</v>
      </c>
      <c r="BY19" s="21">
        <f t="shared" si="23"/>
        <v>11</v>
      </c>
      <c r="BZ19" s="21">
        <f t="shared" si="23"/>
        <v>12.701000000000001</v>
      </c>
      <c r="CA19" s="21">
        <f t="shared" si="23"/>
        <v>10.734999999999999</v>
      </c>
      <c r="CB19" s="22">
        <f t="shared" si="23"/>
        <v>8.6029999999999998</v>
      </c>
      <c r="CC19" s="80">
        <f t="shared" si="23"/>
        <v>7.9939999999999998</v>
      </c>
      <c r="CD19" s="79">
        <f t="shared" si="23"/>
        <v>6.8840000000000003</v>
      </c>
    </row>
    <row r="20" spans="1:82" x14ac:dyDescent="0.25">
      <c r="A20" s="3" t="s">
        <v>66</v>
      </c>
      <c r="B20" s="113">
        <v>240</v>
      </c>
      <c r="C20" s="108">
        <v>100</v>
      </c>
      <c r="E20" s="3" t="s">
        <v>66</v>
      </c>
      <c r="F20" s="57">
        <f>výpočet!B20</f>
        <v>0</v>
      </c>
      <c r="G20" s="40">
        <f>výpočet!C20</f>
        <v>0</v>
      </c>
      <c r="H20" s="40">
        <f>výpočet!D20</f>
        <v>0</v>
      </c>
      <c r="I20" s="40">
        <f>výpočet!E20</f>
        <v>0</v>
      </c>
      <c r="J20" s="40">
        <f>výpočet!F20</f>
        <v>0</v>
      </c>
      <c r="K20" s="58">
        <f>výpočet!G20</f>
        <v>0</v>
      </c>
      <c r="L20" s="59">
        <f>výpočet!H20</f>
        <v>0</v>
      </c>
      <c r="M20" s="60">
        <f>výpočet!I20</f>
        <v>0</v>
      </c>
      <c r="N20" s="60">
        <f>výpočet!J20</f>
        <v>0</v>
      </c>
      <c r="O20" s="60">
        <f>výpočet!K20</f>
        <v>0</v>
      </c>
      <c r="P20" s="60">
        <f>výpočet!L20</f>
        <v>0</v>
      </c>
      <c r="Q20" s="60">
        <f>výpočet!M20</f>
        <v>0</v>
      </c>
      <c r="R20" s="60">
        <f>výpočet!N20</f>
        <v>0</v>
      </c>
      <c r="S20" s="61">
        <f>výpočet!O20</f>
        <v>0</v>
      </c>
      <c r="T20" s="62">
        <f>výpočet!P20</f>
        <v>0</v>
      </c>
      <c r="U20" s="63">
        <f>výpočet!Q20</f>
        <v>0</v>
      </c>
      <c r="V20" s="63">
        <f>výpočet!R20</f>
        <v>0</v>
      </c>
      <c r="W20" s="63">
        <f>výpočet!S20</f>
        <v>0</v>
      </c>
      <c r="X20" s="63">
        <f>výpočet!T20</f>
        <v>0</v>
      </c>
      <c r="Y20" s="63">
        <f>výpočet!U20</f>
        <v>0</v>
      </c>
      <c r="Z20" s="63">
        <f>výpočet!V20</f>
        <v>0</v>
      </c>
      <c r="AA20" s="64">
        <f>výpočet!W20</f>
        <v>0</v>
      </c>
      <c r="AB20" s="57">
        <f>výpočet!X20</f>
        <v>0</v>
      </c>
      <c r="AC20" s="58">
        <f>výpočet!Y20</f>
        <v>0</v>
      </c>
      <c r="AE20" s="3" t="s">
        <v>66</v>
      </c>
      <c r="AF20" s="65" t="str">
        <f t="shared" si="5"/>
        <v/>
      </c>
      <c r="AG20" s="66" t="str">
        <f t="shared" si="6"/>
        <v/>
      </c>
      <c r="AH20" s="66" t="str">
        <f t="shared" si="0"/>
        <v/>
      </c>
      <c r="AI20" s="66" t="str">
        <f t="shared" si="0"/>
        <v/>
      </c>
      <c r="AJ20" s="66" t="str">
        <f t="shared" si="0"/>
        <v/>
      </c>
      <c r="AK20" s="67" t="str">
        <f t="shared" si="0"/>
        <v/>
      </c>
      <c r="AL20" s="68" t="str">
        <f t="shared" si="0"/>
        <v/>
      </c>
      <c r="AM20" s="69" t="str">
        <f t="shared" si="0"/>
        <v/>
      </c>
      <c r="AN20" s="69" t="str">
        <f t="shared" si="0"/>
        <v/>
      </c>
      <c r="AO20" s="69" t="str">
        <f t="shared" si="0"/>
        <v/>
      </c>
      <c r="AP20" s="69" t="str">
        <f t="shared" si="0"/>
        <v/>
      </c>
      <c r="AQ20" s="69" t="str">
        <f t="shared" si="0"/>
        <v/>
      </c>
      <c r="AR20" s="69" t="str">
        <f t="shared" si="0"/>
        <v/>
      </c>
      <c r="AS20" s="70" t="str">
        <f t="shared" si="0"/>
        <v/>
      </c>
      <c r="AT20" s="71" t="str">
        <f t="shared" si="0"/>
        <v/>
      </c>
      <c r="AU20" s="72" t="str">
        <f t="shared" si="0"/>
        <v/>
      </c>
      <c r="AV20" s="72" t="str">
        <f t="shared" si="0"/>
        <v/>
      </c>
      <c r="AW20" s="72" t="str">
        <f t="shared" si="17"/>
        <v/>
      </c>
      <c r="AX20" s="72" t="str">
        <f t="shared" si="7"/>
        <v/>
      </c>
      <c r="AY20" s="72" t="str">
        <f t="shared" si="7"/>
        <v/>
      </c>
      <c r="AZ20" s="72" t="str">
        <f t="shared" si="7"/>
        <v/>
      </c>
      <c r="BA20" s="73" t="str">
        <f t="shared" si="7"/>
        <v/>
      </c>
      <c r="BB20" s="74" t="str">
        <f t="shared" si="7"/>
        <v/>
      </c>
      <c r="BC20" s="75" t="str">
        <f t="shared" si="7"/>
        <v/>
      </c>
      <c r="BD20" s="76">
        <f t="shared" si="13"/>
        <v>0</v>
      </c>
      <c r="BF20" s="3" t="s">
        <v>66</v>
      </c>
      <c r="BG20" s="77" t="str">
        <f>IFERROR(AF20*BG3,"")</f>
        <v/>
      </c>
      <c r="BH20" s="78" t="str">
        <f t="shared" ref="BH20:CD20" si="24">IFERROR(AG20*BH3,"")</f>
        <v/>
      </c>
      <c r="BI20" s="78" t="str">
        <f t="shared" si="24"/>
        <v/>
      </c>
      <c r="BJ20" s="78" t="str">
        <f t="shared" si="24"/>
        <v/>
      </c>
      <c r="BK20" s="78" t="str">
        <f t="shared" si="24"/>
        <v/>
      </c>
      <c r="BL20" s="79" t="str">
        <f t="shared" si="24"/>
        <v/>
      </c>
      <c r="BM20" s="18" t="str">
        <f t="shared" si="24"/>
        <v/>
      </c>
      <c r="BN20" s="19" t="str">
        <f t="shared" si="24"/>
        <v/>
      </c>
      <c r="BO20" s="19" t="str">
        <f t="shared" si="24"/>
        <v/>
      </c>
      <c r="BP20" s="19" t="str">
        <f t="shared" si="24"/>
        <v/>
      </c>
      <c r="BQ20" s="19" t="str">
        <f t="shared" si="24"/>
        <v/>
      </c>
      <c r="BR20" s="19" t="str">
        <f t="shared" si="24"/>
        <v/>
      </c>
      <c r="BS20" s="19" t="str">
        <f t="shared" si="24"/>
        <v/>
      </c>
      <c r="BT20" s="105" t="str">
        <f t="shared" si="24"/>
        <v/>
      </c>
      <c r="BU20" s="20" t="str">
        <f t="shared" si="24"/>
        <v/>
      </c>
      <c r="BV20" s="21" t="str">
        <f t="shared" si="24"/>
        <v/>
      </c>
      <c r="BW20" s="21" t="str">
        <f t="shared" si="24"/>
        <v/>
      </c>
      <c r="BX20" s="21" t="str">
        <f t="shared" si="24"/>
        <v/>
      </c>
      <c r="BY20" s="21" t="str">
        <f t="shared" si="24"/>
        <v/>
      </c>
      <c r="BZ20" s="21" t="str">
        <f t="shared" si="24"/>
        <v/>
      </c>
      <c r="CA20" s="21" t="str">
        <f t="shared" si="24"/>
        <v/>
      </c>
      <c r="CB20" s="22" t="str">
        <f t="shared" si="24"/>
        <v/>
      </c>
      <c r="CC20" s="80" t="str">
        <f t="shared" si="24"/>
        <v/>
      </c>
      <c r="CD20" s="79" t="str">
        <f t="shared" si="24"/>
        <v/>
      </c>
    </row>
    <row r="21" spans="1:82" x14ac:dyDescent="0.25">
      <c r="A21" s="3" t="s">
        <v>67</v>
      </c>
      <c r="B21" s="113">
        <v>60</v>
      </c>
      <c r="C21" s="108">
        <v>40</v>
      </c>
      <c r="E21" s="3" t="s">
        <v>67</v>
      </c>
      <c r="F21" s="57">
        <f>výpočet!B21</f>
        <v>0</v>
      </c>
      <c r="G21" s="40">
        <f>výpočet!C21</f>
        <v>0</v>
      </c>
      <c r="H21" s="40">
        <f>výpočet!D21</f>
        <v>0</v>
      </c>
      <c r="I21" s="40">
        <f>výpočet!E21</f>
        <v>0</v>
      </c>
      <c r="J21" s="40">
        <f>výpočet!F21</f>
        <v>0</v>
      </c>
      <c r="K21" s="58">
        <f>výpočet!G21</f>
        <v>0</v>
      </c>
      <c r="L21" s="59">
        <f>výpočet!H21</f>
        <v>0</v>
      </c>
      <c r="M21" s="60">
        <f>výpočet!I21</f>
        <v>0</v>
      </c>
      <c r="N21" s="60">
        <f>výpočet!J21</f>
        <v>0</v>
      </c>
      <c r="O21" s="60">
        <f>výpočet!K21</f>
        <v>0</v>
      </c>
      <c r="P21" s="60">
        <f>výpočet!L21</f>
        <v>0</v>
      </c>
      <c r="Q21" s="60">
        <f>výpočet!M21</f>
        <v>0</v>
      </c>
      <c r="R21" s="60">
        <f>výpočet!N21</f>
        <v>0</v>
      </c>
      <c r="S21" s="61">
        <f>výpočet!O21</f>
        <v>0</v>
      </c>
      <c r="T21" s="62">
        <f>výpočet!P21</f>
        <v>0</v>
      </c>
      <c r="U21" s="63">
        <f>výpočet!Q21</f>
        <v>0</v>
      </c>
      <c r="V21" s="63">
        <f>výpočet!R21</f>
        <v>0</v>
      </c>
      <c r="W21" s="63">
        <f>výpočet!S21</f>
        <v>0</v>
      </c>
      <c r="X21" s="63">
        <f>výpočet!T21</f>
        <v>0</v>
      </c>
      <c r="Y21" s="63">
        <f>výpočet!U21</f>
        <v>0</v>
      </c>
      <c r="Z21" s="63">
        <f>výpočet!V21</f>
        <v>0</v>
      </c>
      <c r="AA21" s="64">
        <f>výpočet!W21</f>
        <v>0</v>
      </c>
      <c r="AB21" s="57">
        <f>výpočet!X21</f>
        <v>0</v>
      </c>
      <c r="AC21" s="58">
        <f>výpočet!Y21</f>
        <v>0</v>
      </c>
      <c r="AE21" s="3" t="s">
        <v>67</v>
      </c>
      <c r="AF21" s="65" t="str">
        <f t="shared" si="5"/>
        <v/>
      </c>
      <c r="AG21" s="66" t="str">
        <f t="shared" si="6"/>
        <v/>
      </c>
      <c r="AH21" s="66" t="str">
        <f t="shared" si="6"/>
        <v/>
      </c>
      <c r="AI21" s="66" t="str">
        <f t="shared" si="6"/>
        <v/>
      </c>
      <c r="AJ21" s="66" t="str">
        <f t="shared" si="6"/>
        <v/>
      </c>
      <c r="AK21" s="67" t="str">
        <f t="shared" si="6"/>
        <v/>
      </c>
      <c r="AL21" s="68" t="str">
        <f t="shared" si="6"/>
        <v/>
      </c>
      <c r="AM21" s="69" t="str">
        <f t="shared" si="6"/>
        <v/>
      </c>
      <c r="AN21" s="69" t="str">
        <f t="shared" si="6"/>
        <v/>
      </c>
      <c r="AO21" s="69" t="str">
        <f t="shared" si="6"/>
        <v/>
      </c>
      <c r="AP21" s="69" t="str">
        <f t="shared" si="6"/>
        <v/>
      </c>
      <c r="AQ21" s="69" t="str">
        <f t="shared" si="6"/>
        <v/>
      </c>
      <c r="AR21" s="69" t="str">
        <f t="shared" si="6"/>
        <v/>
      </c>
      <c r="AS21" s="70" t="str">
        <f t="shared" si="6"/>
        <v/>
      </c>
      <c r="AT21" s="71" t="str">
        <f t="shared" si="6"/>
        <v/>
      </c>
      <c r="AU21" s="72" t="str">
        <f t="shared" si="6"/>
        <v/>
      </c>
      <c r="AV21" s="72" t="str">
        <f t="shared" ref="AV21:AV37" si="25">IFERROR(IF(V21=1,1*$C21,IF(V21=2,1*$B21,""))/1000,"")</f>
        <v/>
      </c>
      <c r="AW21" s="72" t="str">
        <f t="shared" si="17"/>
        <v/>
      </c>
      <c r="AX21" s="72" t="str">
        <f t="shared" si="7"/>
        <v/>
      </c>
      <c r="AY21" s="72" t="str">
        <f t="shared" si="7"/>
        <v/>
      </c>
      <c r="AZ21" s="72" t="str">
        <f t="shared" si="7"/>
        <v/>
      </c>
      <c r="BA21" s="73" t="str">
        <f t="shared" si="7"/>
        <v/>
      </c>
      <c r="BB21" s="74" t="str">
        <f t="shared" si="7"/>
        <v/>
      </c>
      <c r="BC21" s="75" t="str">
        <f t="shared" si="7"/>
        <v/>
      </c>
      <c r="BD21" s="76">
        <f t="shared" si="13"/>
        <v>0</v>
      </c>
      <c r="BF21" s="3" t="s">
        <v>67</v>
      </c>
      <c r="BG21" s="77" t="str">
        <f>IFERROR(AF21*BG3,"")</f>
        <v/>
      </c>
      <c r="BH21" s="78" t="str">
        <f t="shared" ref="BH21:CD21" si="26">IFERROR(AG21*BH3,"")</f>
        <v/>
      </c>
      <c r="BI21" s="78" t="str">
        <f t="shared" si="26"/>
        <v/>
      </c>
      <c r="BJ21" s="78" t="str">
        <f t="shared" si="26"/>
        <v/>
      </c>
      <c r="BK21" s="78" t="str">
        <f t="shared" si="26"/>
        <v/>
      </c>
      <c r="BL21" s="79" t="str">
        <f t="shared" si="26"/>
        <v/>
      </c>
      <c r="BM21" s="18" t="str">
        <f t="shared" si="26"/>
        <v/>
      </c>
      <c r="BN21" s="19" t="str">
        <f t="shared" si="26"/>
        <v/>
      </c>
      <c r="BO21" s="19" t="str">
        <f t="shared" si="26"/>
        <v/>
      </c>
      <c r="BP21" s="19" t="str">
        <f t="shared" si="26"/>
        <v/>
      </c>
      <c r="BQ21" s="19" t="str">
        <f t="shared" si="26"/>
        <v/>
      </c>
      <c r="BR21" s="19" t="str">
        <f t="shared" si="26"/>
        <v/>
      </c>
      <c r="BS21" s="19" t="str">
        <f t="shared" si="26"/>
        <v/>
      </c>
      <c r="BT21" s="105" t="str">
        <f t="shared" si="26"/>
        <v/>
      </c>
      <c r="BU21" s="20" t="str">
        <f t="shared" si="26"/>
        <v/>
      </c>
      <c r="BV21" s="21" t="str">
        <f t="shared" si="26"/>
        <v/>
      </c>
      <c r="BW21" s="21" t="str">
        <f t="shared" si="26"/>
        <v/>
      </c>
      <c r="BX21" s="21" t="str">
        <f t="shared" si="26"/>
        <v/>
      </c>
      <c r="BY21" s="21" t="str">
        <f t="shared" si="26"/>
        <v/>
      </c>
      <c r="BZ21" s="21" t="str">
        <f t="shared" si="26"/>
        <v/>
      </c>
      <c r="CA21" s="21" t="str">
        <f t="shared" si="26"/>
        <v/>
      </c>
      <c r="CB21" s="22" t="str">
        <f t="shared" si="26"/>
        <v/>
      </c>
      <c r="CC21" s="80" t="str">
        <f t="shared" si="26"/>
        <v/>
      </c>
      <c r="CD21" s="79" t="str">
        <f t="shared" si="26"/>
        <v/>
      </c>
    </row>
    <row r="22" spans="1:82" x14ac:dyDescent="0.25">
      <c r="A22" s="3" t="s">
        <v>68</v>
      </c>
      <c r="B22" s="113">
        <v>60</v>
      </c>
      <c r="C22" s="108">
        <v>40</v>
      </c>
      <c r="E22" s="3" t="s">
        <v>68</v>
      </c>
      <c r="F22" s="57">
        <f>výpočet!B22</f>
        <v>0</v>
      </c>
      <c r="G22" s="40">
        <f>výpočet!C22</f>
        <v>0</v>
      </c>
      <c r="H22" s="40">
        <f>výpočet!D22</f>
        <v>0</v>
      </c>
      <c r="I22" s="40">
        <f>výpočet!E22</f>
        <v>0</v>
      </c>
      <c r="J22" s="40">
        <f>výpočet!F22</f>
        <v>0</v>
      </c>
      <c r="K22" s="58">
        <f>výpočet!G22</f>
        <v>0</v>
      </c>
      <c r="L22" s="59">
        <f>výpočet!H22</f>
        <v>0</v>
      </c>
      <c r="M22" s="60">
        <f>výpočet!I22</f>
        <v>0</v>
      </c>
      <c r="N22" s="60">
        <f>výpočet!J22</f>
        <v>0</v>
      </c>
      <c r="O22" s="60">
        <f>výpočet!K22</f>
        <v>0</v>
      </c>
      <c r="P22" s="60">
        <f>výpočet!L22</f>
        <v>0</v>
      </c>
      <c r="Q22" s="60">
        <f>výpočet!M22</f>
        <v>0</v>
      </c>
      <c r="R22" s="60">
        <f>výpočet!N22</f>
        <v>0</v>
      </c>
      <c r="S22" s="61">
        <f>výpočet!O22</f>
        <v>0</v>
      </c>
      <c r="T22" s="62">
        <f>výpočet!P22</f>
        <v>0</v>
      </c>
      <c r="U22" s="63">
        <f>výpočet!Q22</f>
        <v>0</v>
      </c>
      <c r="V22" s="63">
        <f>výpočet!R22</f>
        <v>0</v>
      </c>
      <c r="W22" s="63">
        <f>výpočet!S22</f>
        <v>0</v>
      </c>
      <c r="X22" s="63">
        <f>výpočet!T22</f>
        <v>0</v>
      </c>
      <c r="Y22" s="63">
        <f>výpočet!U22</f>
        <v>0</v>
      </c>
      <c r="Z22" s="63">
        <f>výpočet!V22</f>
        <v>0</v>
      </c>
      <c r="AA22" s="64">
        <f>výpočet!W22</f>
        <v>0</v>
      </c>
      <c r="AB22" s="57">
        <f>výpočet!X22</f>
        <v>0</v>
      </c>
      <c r="AC22" s="58">
        <f>výpočet!Y22</f>
        <v>0</v>
      </c>
      <c r="AE22" s="3" t="s">
        <v>68</v>
      </c>
      <c r="AF22" s="65" t="str">
        <f t="shared" si="5"/>
        <v/>
      </c>
      <c r="AG22" s="66" t="str">
        <f t="shared" si="6"/>
        <v/>
      </c>
      <c r="AH22" s="66" t="str">
        <f t="shared" si="6"/>
        <v/>
      </c>
      <c r="AI22" s="66" t="str">
        <f t="shared" si="6"/>
        <v/>
      </c>
      <c r="AJ22" s="66" t="str">
        <f t="shared" si="6"/>
        <v/>
      </c>
      <c r="AK22" s="67" t="str">
        <f t="shared" si="6"/>
        <v/>
      </c>
      <c r="AL22" s="68" t="str">
        <f t="shared" si="6"/>
        <v/>
      </c>
      <c r="AM22" s="69" t="str">
        <f t="shared" si="6"/>
        <v/>
      </c>
      <c r="AN22" s="69" t="str">
        <f t="shared" si="6"/>
        <v/>
      </c>
      <c r="AO22" s="69" t="str">
        <f t="shared" si="6"/>
        <v/>
      </c>
      <c r="AP22" s="69" t="str">
        <f t="shared" si="6"/>
        <v/>
      </c>
      <c r="AQ22" s="69" t="str">
        <f t="shared" si="6"/>
        <v/>
      </c>
      <c r="AR22" s="69" t="str">
        <f t="shared" si="6"/>
        <v/>
      </c>
      <c r="AS22" s="70" t="str">
        <f t="shared" si="6"/>
        <v/>
      </c>
      <c r="AT22" s="71" t="str">
        <f t="shared" si="6"/>
        <v/>
      </c>
      <c r="AU22" s="72" t="str">
        <f t="shared" si="6"/>
        <v/>
      </c>
      <c r="AV22" s="72" t="str">
        <f t="shared" si="25"/>
        <v/>
      </c>
      <c r="AW22" s="72" t="str">
        <f t="shared" si="17"/>
        <v/>
      </c>
      <c r="AX22" s="72" t="str">
        <f t="shared" si="7"/>
        <v/>
      </c>
      <c r="AY22" s="72" t="str">
        <f t="shared" si="7"/>
        <v/>
      </c>
      <c r="AZ22" s="72" t="str">
        <f t="shared" si="7"/>
        <v/>
      </c>
      <c r="BA22" s="73" t="str">
        <f t="shared" si="7"/>
        <v/>
      </c>
      <c r="BB22" s="74" t="str">
        <f t="shared" si="7"/>
        <v/>
      </c>
      <c r="BC22" s="75" t="str">
        <f t="shared" si="7"/>
        <v/>
      </c>
      <c r="BD22" s="76">
        <f t="shared" si="13"/>
        <v>0</v>
      </c>
      <c r="BF22" s="3" t="s">
        <v>68</v>
      </c>
      <c r="BG22" s="77" t="str">
        <f>IFERROR(AF22*BG3,"")</f>
        <v/>
      </c>
      <c r="BH22" s="78" t="str">
        <f t="shared" ref="BH22:CD22" si="27">IFERROR(AG22*BH3,"")</f>
        <v/>
      </c>
      <c r="BI22" s="78" t="str">
        <f t="shared" si="27"/>
        <v/>
      </c>
      <c r="BJ22" s="78" t="str">
        <f t="shared" si="27"/>
        <v/>
      </c>
      <c r="BK22" s="78" t="str">
        <f t="shared" si="27"/>
        <v/>
      </c>
      <c r="BL22" s="79" t="str">
        <f t="shared" si="27"/>
        <v/>
      </c>
      <c r="BM22" s="18" t="str">
        <f t="shared" si="27"/>
        <v/>
      </c>
      <c r="BN22" s="19" t="str">
        <f t="shared" si="27"/>
        <v/>
      </c>
      <c r="BO22" s="19" t="str">
        <f t="shared" si="27"/>
        <v/>
      </c>
      <c r="BP22" s="19" t="str">
        <f t="shared" si="27"/>
        <v/>
      </c>
      <c r="BQ22" s="19" t="str">
        <f t="shared" si="27"/>
        <v/>
      </c>
      <c r="BR22" s="19" t="str">
        <f t="shared" si="27"/>
        <v/>
      </c>
      <c r="BS22" s="19" t="str">
        <f t="shared" si="27"/>
        <v/>
      </c>
      <c r="BT22" s="105" t="str">
        <f t="shared" si="27"/>
        <v/>
      </c>
      <c r="BU22" s="20" t="str">
        <f t="shared" si="27"/>
        <v/>
      </c>
      <c r="BV22" s="21" t="str">
        <f t="shared" si="27"/>
        <v/>
      </c>
      <c r="BW22" s="21" t="str">
        <f t="shared" si="27"/>
        <v/>
      </c>
      <c r="BX22" s="21" t="str">
        <f t="shared" si="27"/>
        <v/>
      </c>
      <c r="BY22" s="21" t="str">
        <f t="shared" si="27"/>
        <v/>
      </c>
      <c r="BZ22" s="21" t="str">
        <f t="shared" si="27"/>
        <v/>
      </c>
      <c r="CA22" s="21" t="str">
        <f t="shared" si="27"/>
        <v/>
      </c>
      <c r="CB22" s="22" t="str">
        <f t="shared" si="27"/>
        <v/>
      </c>
      <c r="CC22" s="80" t="str">
        <f t="shared" si="27"/>
        <v/>
      </c>
      <c r="CD22" s="79" t="str">
        <f t="shared" si="27"/>
        <v/>
      </c>
    </row>
    <row r="23" spans="1:82" x14ac:dyDescent="0.25">
      <c r="A23" s="3" t="s">
        <v>69</v>
      </c>
      <c r="B23" s="113">
        <v>95</v>
      </c>
      <c r="C23" s="108">
        <v>50</v>
      </c>
      <c r="E23" s="3" t="s">
        <v>69</v>
      </c>
      <c r="F23" s="57">
        <f>výpočet!B23</f>
        <v>1</v>
      </c>
      <c r="G23" s="40">
        <f>výpočet!C23</f>
        <v>1</v>
      </c>
      <c r="H23" s="40">
        <f>výpočet!D23</f>
        <v>1</v>
      </c>
      <c r="I23" s="40">
        <f>výpočet!E23</f>
        <v>1</v>
      </c>
      <c r="J23" s="40">
        <f>výpočet!F23</f>
        <v>1</v>
      </c>
      <c r="K23" s="58">
        <f>výpočet!G23</f>
        <v>1</v>
      </c>
      <c r="L23" s="59">
        <f>výpočet!H23</f>
        <v>1</v>
      </c>
      <c r="M23" s="60">
        <f>výpočet!I23</f>
        <v>1</v>
      </c>
      <c r="N23" s="60">
        <f>výpočet!J23</f>
        <v>1</v>
      </c>
      <c r="O23" s="60">
        <f>výpočet!K23</f>
        <v>1</v>
      </c>
      <c r="P23" s="60">
        <f>výpočet!L23</f>
        <v>1</v>
      </c>
      <c r="Q23" s="60">
        <f>výpočet!M23</f>
        <v>1</v>
      </c>
      <c r="R23" s="60">
        <f>výpočet!N23</f>
        <v>1</v>
      </c>
      <c r="S23" s="61">
        <f>výpočet!O23</f>
        <v>1</v>
      </c>
      <c r="T23" s="62">
        <f>výpočet!P23</f>
        <v>1</v>
      </c>
      <c r="U23" s="63">
        <f>výpočet!Q23</f>
        <v>1</v>
      </c>
      <c r="V23" s="63">
        <f>výpočet!R23</f>
        <v>1</v>
      </c>
      <c r="W23" s="63">
        <f>výpočet!S23</f>
        <v>1</v>
      </c>
      <c r="X23" s="63">
        <f>výpočet!T23</f>
        <v>1</v>
      </c>
      <c r="Y23" s="63">
        <f>výpočet!U23</f>
        <v>1</v>
      </c>
      <c r="Z23" s="63">
        <f>výpočet!V23</f>
        <v>1</v>
      </c>
      <c r="AA23" s="64">
        <f>výpočet!W23</f>
        <v>1</v>
      </c>
      <c r="AB23" s="57">
        <f>výpočet!X23</f>
        <v>1</v>
      </c>
      <c r="AC23" s="58">
        <f>výpočet!Y23</f>
        <v>1</v>
      </c>
      <c r="AE23" s="3" t="s">
        <v>69</v>
      </c>
      <c r="AF23" s="65">
        <f t="shared" si="5"/>
        <v>0.05</v>
      </c>
      <c r="AG23" s="66">
        <f t="shared" si="6"/>
        <v>0.05</v>
      </c>
      <c r="AH23" s="66">
        <f t="shared" si="6"/>
        <v>0.05</v>
      </c>
      <c r="AI23" s="66">
        <f t="shared" si="6"/>
        <v>0.05</v>
      </c>
      <c r="AJ23" s="66">
        <f t="shared" si="6"/>
        <v>0.05</v>
      </c>
      <c r="AK23" s="67">
        <f t="shared" si="6"/>
        <v>0.05</v>
      </c>
      <c r="AL23" s="68">
        <f t="shared" si="6"/>
        <v>0.05</v>
      </c>
      <c r="AM23" s="69">
        <f t="shared" si="6"/>
        <v>0.05</v>
      </c>
      <c r="AN23" s="69">
        <f t="shared" si="6"/>
        <v>0.05</v>
      </c>
      <c r="AO23" s="69">
        <f t="shared" si="6"/>
        <v>0.05</v>
      </c>
      <c r="AP23" s="69">
        <f t="shared" si="6"/>
        <v>0.05</v>
      </c>
      <c r="AQ23" s="69">
        <f t="shared" si="6"/>
        <v>0.05</v>
      </c>
      <c r="AR23" s="69">
        <f t="shared" si="6"/>
        <v>0.05</v>
      </c>
      <c r="AS23" s="70">
        <f t="shared" si="6"/>
        <v>0.05</v>
      </c>
      <c r="AT23" s="71">
        <f t="shared" si="6"/>
        <v>0.05</v>
      </c>
      <c r="AU23" s="72">
        <f t="shared" ref="AU23:AU37" si="28">IFERROR(IF(U23=1,1*$C23,IF(U23=2,1*$B23,""))/1000,"")</f>
        <v>0.05</v>
      </c>
      <c r="AV23" s="72">
        <f t="shared" si="25"/>
        <v>0.05</v>
      </c>
      <c r="AW23" s="72">
        <f t="shared" si="17"/>
        <v>0.05</v>
      </c>
      <c r="AX23" s="72">
        <f t="shared" si="7"/>
        <v>0.05</v>
      </c>
      <c r="AY23" s="72">
        <f t="shared" si="7"/>
        <v>0.05</v>
      </c>
      <c r="AZ23" s="72">
        <f t="shared" si="7"/>
        <v>0.05</v>
      </c>
      <c r="BA23" s="73">
        <f t="shared" si="7"/>
        <v>0.05</v>
      </c>
      <c r="BB23" s="74">
        <f t="shared" si="7"/>
        <v>0.05</v>
      </c>
      <c r="BC23" s="75">
        <f t="shared" si="7"/>
        <v>0.05</v>
      </c>
      <c r="BD23" s="76">
        <f t="shared" si="13"/>
        <v>1.2000000000000004</v>
      </c>
      <c r="BF23" s="3" t="s">
        <v>69</v>
      </c>
      <c r="BG23" s="77">
        <f>IFERROR(AF23*BG3,"")</f>
        <v>3.6385000000000001</v>
      </c>
      <c r="BH23" s="78">
        <f t="shared" ref="BH23:CD23" si="29">IFERROR(AG23*BH3,"")</f>
        <v>3.5045000000000002</v>
      </c>
      <c r="BI23" s="78">
        <f t="shared" si="29"/>
        <v>3.4344999999999999</v>
      </c>
      <c r="BJ23" s="78">
        <f t="shared" si="29"/>
        <v>3.5345</v>
      </c>
      <c r="BK23" s="78">
        <f t="shared" si="29"/>
        <v>3.5295000000000005</v>
      </c>
      <c r="BL23" s="79">
        <f t="shared" si="29"/>
        <v>3.79</v>
      </c>
      <c r="BM23" s="18">
        <f t="shared" si="29"/>
        <v>4.7205000000000004</v>
      </c>
      <c r="BN23" s="19">
        <f t="shared" si="29"/>
        <v>5.7235000000000005</v>
      </c>
      <c r="BO23" s="19">
        <f t="shared" si="29"/>
        <v>5.6225000000000005</v>
      </c>
      <c r="BP23" s="19">
        <f t="shared" si="29"/>
        <v>4.3575000000000008</v>
      </c>
      <c r="BQ23" s="19">
        <f t="shared" si="29"/>
        <v>3.8865000000000003</v>
      </c>
      <c r="BR23" s="19">
        <f t="shared" si="29"/>
        <v>3.754</v>
      </c>
      <c r="BS23" s="19">
        <f t="shared" si="29"/>
        <v>3.637</v>
      </c>
      <c r="BT23" s="105">
        <f t="shared" si="29"/>
        <v>3.516</v>
      </c>
      <c r="BU23" s="20">
        <f t="shared" si="29"/>
        <v>3.4060000000000006</v>
      </c>
      <c r="BV23" s="21">
        <f t="shared" si="29"/>
        <v>3.5965000000000007</v>
      </c>
      <c r="BW23" s="21">
        <f t="shared" si="29"/>
        <v>3.7759999999999998</v>
      </c>
      <c r="BX23" s="21">
        <f t="shared" si="29"/>
        <v>4.6875</v>
      </c>
      <c r="BY23" s="21">
        <f t="shared" si="29"/>
        <v>5.5</v>
      </c>
      <c r="BZ23" s="21">
        <f t="shared" si="29"/>
        <v>6.3505000000000003</v>
      </c>
      <c r="CA23" s="21">
        <f t="shared" si="29"/>
        <v>5.3674999999999997</v>
      </c>
      <c r="CB23" s="22">
        <f t="shared" si="29"/>
        <v>4.3014999999999999</v>
      </c>
      <c r="CC23" s="80">
        <f t="shared" si="29"/>
        <v>3.9969999999999999</v>
      </c>
      <c r="CD23" s="79">
        <f t="shared" si="29"/>
        <v>3.4420000000000002</v>
      </c>
    </row>
    <row r="24" spans="1:82" x14ac:dyDescent="0.25">
      <c r="A24" s="3" t="s">
        <v>70</v>
      </c>
      <c r="B24" s="113">
        <v>95</v>
      </c>
      <c r="C24" s="108">
        <v>50</v>
      </c>
      <c r="E24" s="3" t="s">
        <v>70</v>
      </c>
      <c r="F24" s="57">
        <f>výpočet!B24</f>
        <v>0</v>
      </c>
      <c r="G24" s="40">
        <f>výpočet!C24</f>
        <v>0</v>
      </c>
      <c r="H24" s="40">
        <f>výpočet!D24</f>
        <v>0</v>
      </c>
      <c r="I24" s="40">
        <f>výpočet!E24</f>
        <v>0</v>
      </c>
      <c r="J24" s="40">
        <f>výpočet!F24</f>
        <v>0</v>
      </c>
      <c r="K24" s="58">
        <f>výpočet!G24</f>
        <v>0</v>
      </c>
      <c r="L24" s="59">
        <f>výpočet!H24</f>
        <v>0</v>
      </c>
      <c r="M24" s="60">
        <f>výpočet!I24</f>
        <v>0</v>
      </c>
      <c r="N24" s="60">
        <f>výpočet!J24</f>
        <v>0</v>
      </c>
      <c r="O24" s="60">
        <f>výpočet!K24</f>
        <v>0</v>
      </c>
      <c r="P24" s="60">
        <f>výpočet!L24</f>
        <v>0</v>
      </c>
      <c r="Q24" s="60">
        <f>výpočet!M24</f>
        <v>0</v>
      </c>
      <c r="R24" s="60">
        <f>výpočet!N24</f>
        <v>0</v>
      </c>
      <c r="S24" s="61">
        <f>výpočet!O24</f>
        <v>0</v>
      </c>
      <c r="T24" s="62">
        <f>výpočet!P24</f>
        <v>0</v>
      </c>
      <c r="U24" s="63">
        <f>výpočet!Q24</f>
        <v>0</v>
      </c>
      <c r="V24" s="63">
        <f>výpočet!R24</f>
        <v>0</v>
      </c>
      <c r="W24" s="63">
        <f>výpočet!S24</f>
        <v>0</v>
      </c>
      <c r="X24" s="63">
        <f>výpočet!T24</f>
        <v>0</v>
      </c>
      <c r="Y24" s="63">
        <f>výpočet!U24</f>
        <v>0</v>
      </c>
      <c r="Z24" s="63">
        <f>výpočet!V24</f>
        <v>0</v>
      </c>
      <c r="AA24" s="64">
        <f>výpočet!W24</f>
        <v>0</v>
      </c>
      <c r="AB24" s="57">
        <f>výpočet!X24</f>
        <v>0</v>
      </c>
      <c r="AC24" s="58">
        <f>výpočet!Y24</f>
        <v>0</v>
      </c>
      <c r="AE24" s="3" t="s">
        <v>70</v>
      </c>
      <c r="AF24" s="65" t="str">
        <f t="shared" si="5"/>
        <v/>
      </c>
      <c r="AG24" s="66" t="str">
        <f t="shared" si="6"/>
        <v/>
      </c>
      <c r="AH24" s="66" t="str">
        <f t="shared" si="6"/>
        <v/>
      </c>
      <c r="AI24" s="66" t="str">
        <f t="shared" si="6"/>
        <v/>
      </c>
      <c r="AJ24" s="66" t="str">
        <f t="shared" si="6"/>
        <v/>
      </c>
      <c r="AK24" s="67" t="str">
        <f t="shared" si="6"/>
        <v/>
      </c>
      <c r="AL24" s="68" t="str">
        <f t="shared" si="6"/>
        <v/>
      </c>
      <c r="AM24" s="69" t="str">
        <f t="shared" si="6"/>
        <v/>
      </c>
      <c r="AN24" s="69" t="str">
        <f t="shared" si="6"/>
        <v/>
      </c>
      <c r="AO24" s="69" t="str">
        <f t="shared" si="6"/>
        <v/>
      </c>
      <c r="AP24" s="69" t="str">
        <f t="shared" si="6"/>
        <v/>
      </c>
      <c r="AQ24" s="69" t="str">
        <f t="shared" si="6"/>
        <v/>
      </c>
      <c r="AR24" s="69" t="str">
        <f t="shared" si="6"/>
        <v/>
      </c>
      <c r="AS24" s="70" t="str">
        <f t="shared" si="6"/>
        <v/>
      </c>
      <c r="AT24" s="71" t="str">
        <f t="shared" si="6"/>
        <v/>
      </c>
      <c r="AU24" s="72" t="str">
        <f t="shared" si="28"/>
        <v/>
      </c>
      <c r="AV24" s="72" t="str">
        <f t="shared" si="25"/>
        <v/>
      </c>
      <c r="AW24" s="72" t="str">
        <f t="shared" si="17"/>
        <v/>
      </c>
      <c r="AX24" s="72" t="str">
        <f t="shared" si="7"/>
        <v/>
      </c>
      <c r="AY24" s="72" t="str">
        <f t="shared" si="7"/>
        <v/>
      </c>
      <c r="AZ24" s="72" t="str">
        <f t="shared" si="7"/>
        <v/>
      </c>
      <c r="BA24" s="73" t="str">
        <f t="shared" si="7"/>
        <v/>
      </c>
      <c r="BB24" s="74" t="str">
        <f t="shared" si="7"/>
        <v/>
      </c>
      <c r="BC24" s="75" t="str">
        <f t="shared" si="7"/>
        <v/>
      </c>
      <c r="BD24" s="76">
        <f t="shared" si="13"/>
        <v>0</v>
      </c>
      <c r="BF24" s="3" t="s">
        <v>70</v>
      </c>
      <c r="BG24" s="77" t="str">
        <f>IFERROR(AF24*BG3,"")</f>
        <v/>
      </c>
      <c r="BH24" s="78" t="str">
        <f t="shared" ref="BH24:CD24" si="30">IFERROR(AG24*BH3,"")</f>
        <v/>
      </c>
      <c r="BI24" s="78" t="str">
        <f t="shared" si="30"/>
        <v/>
      </c>
      <c r="BJ24" s="78" t="str">
        <f t="shared" si="30"/>
        <v/>
      </c>
      <c r="BK24" s="78" t="str">
        <f t="shared" si="30"/>
        <v/>
      </c>
      <c r="BL24" s="79" t="str">
        <f t="shared" si="30"/>
        <v/>
      </c>
      <c r="BM24" s="18" t="str">
        <f t="shared" si="30"/>
        <v/>
      </c>
      <c r="BN24" s="19" t="str">
        <f t="shared" si="30"/>
        <v/>
      </c>
      <c r="BO24" s="19" t="str">
        <f t="shared" si="30"/>
        <v/>
      </c>
      <c r="BP24" s="19" t="str">
        <f t="shared" si="30"/>
        <v/>
      </c>
      <c r="BQ24" s="19" t="str">
        <f t="shared" si="30"/>
        <v/>
      </c>
      <c r="BR24" s="19" t="str">
        <f t="shared" si="30"/>
        <v/>
      </c>
      <c r="BS24" s="19" t="str">
        <f t="shared" si="30"/>
        <v/>
      </c>
      <c r="BT24" s="105" t="str">
        <f t="shared" si="30"/>
        <v/>
      </c>
      <c r="BU24" s="20" t="str">
        <f t="shared" si="30"/>
        <v/>
      </c>
      <c r="BV24" s="21" t="str">
        <f t="shared" si="30"/>
        <v/>
      </c>
      <c r="BW24" s="21" t="str">
        <f t="shared" si="30"/>
        <v/>
      </c>
      <c r="BX24" s="21" t="str">
        <f t="shared" si="30"/>
        <v/>
      </c>
      <c r="BY24" s="21" t="str">
        <f t="shared" si="30"/>
        <v/>
      </c>
      <c r="BZ24" s="21" t="str">
        <f t="shared" si="30"/>
        <v/>
      </c>
      <c r="CA24" s="21" t="str">
        <f t="shared" si="30"/>
        <v/>
      </c>
      <c r="CB24" s="22" t="str">
        <f t="shared" si="30"/>
        <v/>
      </c>
      <c r="CC24" s="80" t="str">
        <f t="shared" si="30"/>
        <v/>
      </c>
      <c r="CD24" s="79" t="str">
        <f t="shared" si="30"/>
        <v/>
      </c>
    </row>
    <row r="25" spans="1:82" x14ac:dyDescent="0.25">
      <c r="A25" s="3" t="s">
        <v>56</v>
      </c>
      <c r="B25" s="113">
        <v>41</v>
      </c>
      <c r="C25" s="108">
        <v>25</v>
      </c>
      <c r="E25" s="3" t="s">
        <v>56</v>
      </c>
      <c r="F25" s="57">
        <f>výpočet!B25</f>
        <v>0</v>
      </c>
      <c r="G25" s="40">
        <f>výpočet!C25</f>
        <v>0</v>
      </c>
      <c r="H25" s="40">
        <f>výpočet!D25</f>
        <v>0</v>
      </c>
      <c r="I25" s="40">
        <f>výpočet!E25</f>
        <v>0</v>
      </c>
      <c r="J25" s="40">
        <f>výpočet!F25</f>
        <v>0</v>
      </c>
      <c r="K25" s="58">
        <f>výpočet!G25</f>
        <v>0</v>
      </c>
      <c r="L25" s="59">
        <f>výpočet!H25</f>
        <v>0</v>
      </c>
      <c r="M25" s="60">
        <f>výpočet!I25</f>
        <v>0</v>
      </c>
      <c r="N25" s="60">
        <f>výpočet!J25</f>
        <v>0</v>
      </c>
      <c r="O25" s="60">
        <f>výpočet!K25</f>
        <v>0</v>
      </c>
      <c r="P25" s="60">
        <f>výpočet!L25</f>
        <v>0</v>
      </c>
      <c r="Q25" s="60">
        <f>výpočet!M25</f>
        <v>0</v>
      </c>
      <c r="R25" s="60">
        <f>výpočet!N25</f>
        <v>0</v>
      </c>
      <c r="S25" s="61">
        <f>výpočet!O25</f>
        <v>0</v>
      </c>
      <c r="T25" s="62">
        <f>výpočet!P25</f>
        <v>0</v>
      </c>
      <c r="U25" s="63">
        <f>výpočet!Q25</f>
        <v>0</v>
      </c>
      <c r="V25" s="63">
        <f>výpočet!R25</f>
        <v>0</v>
      </c>
      <c r="W25" s="63">
        <f>výpočet!S25</f>
        <v>0</v>
      </c>
      <c r="X25" s="63">
        <f>výpočet!T25</f>
        <v>0</v>
      </c>
      <c r="Y25" s="63">
        <f>výpočet!U25</f>
        <v>0</v>
      </c>
      <c r="Z25" s="63">
        <f>výpočet!V25</f>
        <v>0</v>
      </c>
      <c r="AA25" s="64">
        <f>výpočet!W25</f>
        <v>0</v>
      </c>
      <c r="AB25" s="57">
        <f>výpočet!X25</f>
        <v>0</v>
      </c>
      <c r="AC25" s="58">
        <f>výpočet!Y25</f>
        <v>0</v>
      </c>
      <c r="AE25" s="3" t="s">
        <v>56</v>
      </c>
      <c r="AF25" s="65" t="str">
        <f t="shared" si="5"/>
        <v/>
      </c>
      <c r="AG25" s="66" t="str">
        <f t="shared" si="6"/>
        <v/>
      </c>
      <c r="AH25" s="66" t="str">
        <f t="shared" si="6"/>
        <v/>
      </c>
      <c r="AI25" s="66" t="str">
        <f t="shared" si="6"/>
        <v/>
      </c>
      <c r="AJ25" s="66" t="str">
        <f t="shared" si="6"/>
        <v/>
      </c>
      <c r="AK25" s="67" t="str">
        <f t="shared" si="6"/>
        <v/>
      </c>
      <c r="AL25" s="68" t="str">
        <f t="shared" si="6"/>
        <v/>
      </c>
      <c r="AM25" s="69" t="str">
        <f t="shared" si="6"/>
        <v/>
      </c>
      <c r="AN25" s="69" t="str">
        <f t="shared" si="6"/>
        <v/>
      </c>
      <c r="AO25" s="69" t="str">
        <f t="shared" si="6"/>
        <v/>
      </c>
      <c r="AP25" s="69" t="str">
        <f t="shared" si="6"/>
        <v/>
      </c>
      <c r="AQ25" s="69" t="str">
        <f t="shared" si="6"/>
        <v/>
      </c>
      <c r="AR25" s="69" t="str">
        <f t="shared" si="6"/>
        <v/>
      </c>
      <c r="AS25" s="70" t="str">
        <f t="shared" si="6"/>
        <v/>
      </c>
      <c r="AT25" s="71" t="str">
        <f t="shared" si="6"/>
        <v/>
      </c>
      <c r="AU25" s="72" t="str">
        <f t="shared" si="28"/>
        <v/>
      </c>
      <c r="AV25" s="72" t="str">
        <f t="shared" si="25"/>
        <v/>
      </c>
      <c r="AW25" s="72" t="str">
        <f t="shared" si="17"/>
        <v/>
      </c>
      <c r="AX25" s="72" t="str">
        <f t="shared" si="7"/>
        <v/>
      </c>
      <c r="AY25" s="72" t="str">
        <f t="shared" si="7"/>
        <v/>
      </c>
      <c r="AZ25" s="72" t="str">
        <f t="shared" si="7"/>
        <v/>
      </c>
      <c r="BA25" s="73" t="str">
        <f t="shared" si="7"/>
        <v/>
      </c>
      <c r="BB25" s="74" t="str">
        <f t="shared" si="7"/>
        <v/>
      </c>
      <c r="BC25" s="75" t="str">
        <f t="shared" si="7"/>
        <v/>
      </c>
      <c r="BD25" s="76">
        <f t="shared" si="13"/>
        <v>0</v>
      </c>
      <c r="BF25" s="3" t="s">
        <v>56</v>
      </c>
      <c r="BG25" s="77" t="str">
        <f>IFERROR(AF25*BG3,"")</f>
        <v/>
      </c>
      <c r="BH25" s="78" t="str">
        <f t="shared" ref="BH25:CD25" si="31">IFERROR(AG25*BH3,"")</f>
        <v/>
      </c>
      <c r="BI25" s="78" t="str">
        <f t="shared" si="31"/>
        <v/>
      </c>
      <c r="BJ25" s="78" t="str">
        <f t="shared" si="31"/>
        <v/>
      </c>
      <c r="BK25" s="78" t="str">
        <f t="shared" si="31"/>
        <v/>
      </c>
      <c r="BL25" s="79" t="str">
        <f t="shared" si="31"/>
        <v/>
      </c>
      <c r="BM25" s="18" t="str">
        <f t="shared" si="31"/>
        <v/>
      </c>
      <c r="BN25" s="19" t="str">
        <f t="shared" si="31"/>
        <v/>
      </c>
      <c r="BO25" s="19" t="str">
        <f t="shared" si="31"/>
        <v/>
      </c>
      <c r="BP25" s="19" t="str">
        <f t="shared" si="31"/>
        <v/>
      </c>
      <c r="BQ25" s="19" t="str">
        <f t="shared" si="31"/>
        <v/>
      </c>
      <c r="BR25" s="19" t="str">
        <f t="shared" si="31"/>
        <v/>
      </c>
      <c r="BS25" s="19" t="str">
        <f t="shared" si="31"/>
        <v/>
      </c>
      <c r="BT25" s="105" t="str">
        <f t="shared" si="31"/>
        <v/>
      </c>
      <c r="BU25" s="20" t="str">
        <f t="shared" si="31"/>
        <v/>
      </c>
      <c r="BV25" s="21" t="str">
        <f t="shared" si="31"/>
        <v/>
      </c>
      <c r="BW25" s="21" t="str">
        <f t="shared" si="31"/>
        <v/>
      </c>
      <c r="BX25" s="21" t="str">
        <f t="shared" si="31"/>
        <v/>
      </c>
      <c r="BY25" s="21" t="str">
        <f t="shared" si="31"/>
        <v/>
      </c>
      <c r="BZ25" s="21" t="str">
        <f t="shared" si="31"/>
        <v/>
      </c>
      <c r="CA25" s="21" t="str">
        <f t="shared" si="31"/>
        <v/>
      </c>
      <c r="CB25" s="22" t="str">
        <f t="shared" si="31"/>
        <v/>
      </c>
      <c r="CC25" s="80" t="str">
        <f t="shared" si="31"/>
        <v/>
      </c>
      <c r="CD25" s="79" t="str">
        <f t="shared" si="31"/>
        <v/>
      </c>
    </row>
    <row r="26" spans="1:82" x14ac:dyDescent="0.25">
      <c r="A26" s="3" t="s">
        <v>57</v>
      </c>
      <c r="B26" s="113">
        <v>30</v>
      </c>
      <c r="C26" s="108">
        <v>10</v>
      </c>
      <c r="E26" s="3" t="s">
        <v>57</v>
      </c>
      <c r="F26" s="57">
        <f>výpočet!B26</f>
        <v>1</v>
      </c>
      <c r="G26" s="40">
        <f>výpočet!C26</f>
        <v>1</v>
      </c>
      <c r="H26" s="40">
        <f>výpočet!D26</f>
        <v>1</v>
      </c>
      <c r="I26" s="40">
        <f>výpočet!E26</f>
        <v>1</v>
      </c>
      <c r="J26" s="40">
        <f>výpočet!F26</f>
        <v>1</v>
      </c>
      <c r="K26" s="58">
        <f>výpočet!G26</f>
        <v>1</v>
      </c>
      <c r="L26" s="59">
        <f>výpočet!H26</f>
        <v>1</v>
      </c>
      <c r="M26" s="60">
        <f>výpočet!I26</f>
        <v>1</v>
      </c>
      <c r="N26" s="60">
        <f>výpočet!J26</f>
        <v>1</v>
      </c>
      <c r="O26" s="60">
        <f>výpočet!K26</f>
        <v>1</v>
      </c>
      <c r="P26" s="60">
        <f>výpočet!L26</f>
        <v>1</v>
      </c>
      <c r="Q26" s="60">
        <f>výpočet!M26</f>
        <v>1</v>
      </c>
      <c r="R26" s="60">
        <f>výpočet!N26</f>
        <v>1</v>
      </c>
      <c r="S26" s="61">
        <f>výpočet!O26</f>
        <v>1</v>
      </c>
      <c r="T26" s="62">
        <f>výpočet!P26</f>
        <v>1</v>
      </c>
      <c r="U26" s="63">
        <f>výpočet!Q26</f>
        <v>1</v>
      </c>
      <c r="V26" s="63">
        <f>výpočet!R26</f>
        <v>1</v>
      </c>
      <c r="W26" s="63">
        <f>výpočet!S26</f>
        <v>1</v>
      </c>
      <c r="X26" s="63">
        <f>výpočet!T26</f>
        <v>1</v>
      </c>
      <c r="Y26" s="63">
        <f>výpočet!U26</f>
        <v>1</v>
      </c>
      <c r="Z26" s="63">
        <f>výpočet!V26</f>
        <v>1</v>
      </c>
      <c r="AA26" s="64">
        <f>výpočet!W26</f>
        <v>1</v>
      </c>
      <c r="AB26" s="57">
        <f>výpočet!X26</f>
        <v>1</v>
      </c>
      <c r="AC26" s="58">
        <f>výpočet!Y26</f>
        <v>1</v>
      </c>
      <c r="AE26" s="3" t="s">
        <v>57</v>
      </c>
      <c r="AF26" s="65">
        <f t="shared" si="5"/>
        <v>0.01</v>
      </c>
      <c r="AG26" s="66">
        <f t="shared" si="6"/>
        <v>0.01</v>
      </c>
      <c r="AH26" s="66">
        <f t="shared" si="6"/>
        <v>0.01</v>
      </c>
      <c r="AI26" s="66">
        <f t="shared" si="6"/>
        <v>0.01</v>
      </c>
      <c r="AJ26" s="66">
        <f t="shared" si="6"/>
        <v>0.01</v>
      </c>
      <c r="AK26" s="67">
        <f t="shared" si="6"/>
        <v>0.01</v>
      </c>
      <c r="AL26" s="68">
        <f t="shared" si="6"/>
        <v>0.01</v>
      </c>
      <c r="AM26" s="69">
        <f t="shared" si="6"/>
        <v>0.01</v>
      </c>
      <c r="AN26" s="69">
        <f t="shared" si="6"/>
        <v>0.01</v>
      </c>
      <c r="AO26" s="69">
        <f t="shared" si="6"/>
        <v>0.01</v>
      </c>
      <c r="AP26" s="69">
        <f t="shared" si="6"/>
        <v>0.01</v>
      </c>
      <c r="AQ26" s="69">
        <f t="shared" si="6"/>
        <v>0.01</v>
      </c>
      <c r="AR26" s="69">
        <f t="shared" si="6"/>
        <v>0.01</v>
      </c>
      <c r="AS26" s="70">
        <f t="shared" si="6"/>
        <v>0.01</v>
      </c>
      <c r="AT26" s="71">
        <f t="shared" si="6"/>
        <v>0.01</v>
      </c>
      <c r="AU26" s="72">
        <f t="shared" si="28"/>
        <v>0.01</v>
      </c>
      <c r="AV26" s="72">
        <f t="shared" si="25"/>
        <v>0.01</v>
      </c>
      <c r="AW26" s="72">
        <f t="shared" si="17"/>
        <v>0.01</v>
      </c>
      <c r="AX26" s="72">
        <f t="shared" si="7"/>
        <v>0.01</v>
      </c>
      <c r="AY26" s="72">
        <f t="shared" si="7"/>
        <v>0.01</v>
      </c>
      <c r="AZ26" s="72">
        <f t="shared" si="7"/>
        <v>0.01</v>
      </c>
      <c r="BA26" s="73">
        <f t="shared" si="7"/>
        <v>0.01</v>
      </c>
      <c r="BB26" s="74">
        <f t="shared" si="7"/>
        <v>0.01</v>
      </c>
      <c r="BC26" s="75">
        <f t="shared" si="7"/>
        <v>0.01</v>
      </c>
      <c r="BD26" s="76">
        <f t="shared" si="13"/>
        <v>0.24000000000000007</v>
      </c>
      <c r="BF26" s="3" t="s">
        <v>57</v>
      </c>
      <c r="BG26" s="77">
        <f>IFERROR(AF26*BG3,"")</f>
        <v>0.72770000000000001</v>
      </c>
      <c r="BH26" s="78">
        <f t="shared" ref="BH26:CD26" si="32">IFERROR(AG26*BH3,"")</f>
        <v>0.70090000000000008</v>
      </c>
      <c r="BI26" s="78">
        <f t="shared" si="32"/>
        <v>0.68689999999999996</v>
      </c>
      <c r="BJ26" s="78">
        <f t="shared" si="32"/>
        <v>0.70689999999999997</v>
      </c>
      <c r="BK26" s="78">
        <f t="shared" si="32"/>
        <v>0.70590000000000008</v>
      </c>
      <c r="BL26" s="79">
        <f t="shared" si="32"/>
        <v>0.75800000000000001</v>
      </c>
      <c r="BM26" s="18">
        <f t="shared" si="32"/>
        <v>0.94409999999999994</v>
      </c>
      <c r="BN26" s="19">
        <f t="shared" si="32"/>
        <v>1.1447000000000001</v>
      </c>
      <c r="BO26" s="19">
        <f t="shared" si="32"/>
        <v>1.1245000000000001</v>
      </c>
      <c r="BP26" s="19">
        <f t="shared" si="32"/>
        <v>0.87150000000000005</v>
      </c>
      <c r="BQ26" s="19">
        <f t="shared" si="32"/>
        <v>0.7773000000000001</v>
      </c>
      <c r="BR26" s="19">
        <f t="shared" si="32"/>
        <v>0.75080000000000002</v>
      </c>
      <c r="BS26" s="19">
        <f t="shared" si="32"/>
        <v>0.72739999999999994</v>
      </c>
      <c r="BT26" s="105">
        <f t="shared" si="32"/>
        <v>0.70319999999999994</v>
      </c>
      <c r="BU26" s="20">
        <f t="shared" si="32"/>
        <v>0.68120000000000003</v>
      </c>
      <c r="BV26" s="21">
        <f t="shared" si="32"/>
        <v>0.71930000000000005</v>
      </c>
      <c r="BW26" s="21">
        <f t="shared" si="32"/>
        <v>0.75519999999999998</v>
      </c>
      <c r="BX26" s="21">
        <f t="shared" si="32"/>
        <v>0.9375</v>
      </c>
      <c r="BY26" s="21">
        <f t="shared" si="32"/>
        <v>1.1000000000000001</v>
      </c>
      <c r="BZ26" s="21">
        <f t="shared" si="32"/>
        <v>1.2701</v>
      </c>
      <c r="CA26" s="21">
        <f t="shared" si="32"/>
        <v>1.0734999999999999</v>
      </c>
      <c r="CB26" s="22">
        <f t="shared" si="32"/>
        <v>0.86030000000000006</v>
      </c>
      <c r="CC26" s="80">
        <f t="shared" si="32"/>
        <v>0.7994</v>
      </c>
      <c r="CD26" s="79">
        <f t="shared" si="32"/>
        <v>0.68840000000000001</v>
      </c>
    </row>
    <row r="27" spans="1:82" x14ac:dyDescent="0.25">
      <c r="A27" s="3" t="s">
        <v>58</v>
      </c>
      <c r="B27" s="113">
        <v>27</v>
      </c>
      <c r="C27" s="108">
        <v>15</v>
      </c>
      <c r="E27" s="3" t="s">
        <v>58</v>
      </c>
      <c r="F27" s="57">
        <f>výpočet!B27</f>
        <v>1</v>
      </c>
      <c r="G27" s="40">
        <f>výpočet!C27</f>
        <v>1</v>
      </c>
      <c r="H27" s="40">
        <f>výpočet!D27</f>
        <v>1</v>
      </c>
      <c r="I27" s="40">
        <f>výpočet!E27</f>
        <v>1</v>
      </c>
      <c r="J27" s="40">
        <f>výpočet!F27</f>
        <v>1</v>
      </c>
      <c r="K27" s="58">
        <f>výpočet!G27</f>
        <v>1</v>
      </c>
      <c r="L27" s="59">
        <f>výpočet!H27</f>
        <v>1</v>
      </c>
      <c r="M27" s="60">
        <f>výpočet!I27</f>
        <v>1</v>
      </c>
      <c r="N27" s="60">
        <f>výpočet!J27</f>
        <v>1</v>
      </c>
      <c r="O27" s="60">
        <f>výpočet!K27</f>
        <v>1</v>
      </c>
      <c r="P27" s="60">
        <f>výpočet!L27</f>
        <v>1</v>
      </c>
      <c r="Q27" s="60">
        <f>výpočet!M27</f>
        <v>1</v>
      </c>
      <c r="R27" s="60">
        <f>výpočet!N27</f>
        <v>1</v>
      </c>
      <c r="S27" s="61">
        <f>výpočet!O27</f>
        <v>1</v>
      </c>
      <c r="T27" s="62">
        <f>výpočet!P27</f>
        <v>1</v>
      </c>
      <c r="U27" s="63">
        <f>výpočet!Q27</f>
        <v>1</v>
      </c>
      <c r="V27" s="63">
        <f>výpočet!R27</f>
        <v>1</v>
      </c>
      <c r="W27" s="63">
        <f>výpočet!S27</f>
        <v>1</v>
      </c>
      <c r="X27" s="63">
        <f>výpočet!T27</f>
        <v>1</v>
      </c>
      <c r="Y27" s="63">
        <f>výpočet!U27</f>
        <v>1</v>
      </c>
      <c r="Z27" s="63">
        <f>výpočet!V27</f>
        <v>1</v>
      </c>
      <c r="AA27" s="64">
        <f>výpočet!W27</f>
        <v>1</v>
      </c>
      <c r="AB27" s="57">
        <f>výpočet!X27</f>
        <v>1</v>
      </c>
      <c r="AC27" s="58">
        <f>výpočet!Y27</f>
        <v>1</v>
      </c>
      <c r="AE27" s="3" t="s">
        <v>58</v>
      </c>
      <c r="AF27" s="65">
        <f t="shared" si="5"/>
        <v>1.4999999999999999E-2</v>
      </c>
      <c r="AG27" s="66">
        <f t="shared" si="6"/>
        <v>1.4999999999999999E-2</v>
      </c>
      <c r="AH27" s="66">
        <f t="shared" si="6"/>
        <v>1.4999999999999999E-2</v>
      </c>
      <c r="AI27" s="66">
        <f t="shared" si="6"/>
        <v>1.4999999999999999E-2</v>
      </c>
      <c r="AJ27" s="66">
        <f t="shared" si="6"/>
        <v>1.4999999999999999E-2</v>
      </c>
      <c r="AK27" s="67">
        <f t="shared" si="6"/>
        <v>1.4999999999999999E-2</v>
      </c>
      <c r="AL27" s="68">
        <f t="shared" si="6"/>
        <v>1.4999999999999999E-2</v>
      </c>
      <c r="AM27" s="69">
        <f t="shared" si="6"/>
        <v>1.4999999999999999E-2</v>
      </c>
      <c r="AN27" s="69">
        <f t="shared" si="6"/>
        <v>1.4999999999999999E-2</v>
      </c>
      <c r="AO27" s="69">
        <f t="shared" si="6"/>
        <v>1.4999999999999999E-2</v>
      </c>
      <c r="AP27" s="69">
        <f t="shared" si="6"/>
        <v>1.4999999999999999E-2</v>
      </c>
      <c r="AQ27" s="69">
        <f t="shared" si="6"/>
        <v>1.4999999999999999E-2</v>
      </c>
      <c r="AR27" s="69">
        <f t="shared" si="6"/>
        <v>1.4999999999999999E-2</v>
      </c>
      <c r="AS27" s="70">
        <f t="shared" si="6"/>
        <v>1.4999999999999999E-2</v>
      </c>
      <c r="AT27" s="71">
        <f t="shared" si="6"/>
        <v>1.4999999999999999E-2</v>
      </c>
      <c r="AU27" s="72">
        <f t="shared" si="28"/>
        <v>1.4999999999999999E-2</v>
      </c>
      <c r="AV27" s="72">
        <f t="shared" si="25"/>
        <v>1.4999999999999999E-2</v>
      </c>
      <c r="AW27" s="72">
        <f t="shared" si="17"/>
        <v>1.4999999999999999E-2</v>
      </c>
      <c r="AX27" s="72">
        <f t="shared" si="7"/>
        <v>1.4999999999999999E-2</v>
      </c>
      <c r="AY27" s="72">
        <f t="shared" si="7"/>
        <v>1.4999999999999999E-2</v>
      </c>
      <c r="AZ27" s="72">
        <f t="shared" si="7"/>
        <v>1.4999999999999999E-2</v>
      </c>
      <c r="BA27" s="73">
        <f t="shared" si="7"/>
        <v>1.4999999999999999E-2</v>
      </c>
      <c r="BB27" s="74">
        <f t="shared" si="7"/>
        <v>1.4999999999999999E-2</v>
      </c>
      <c r="BC27" s="75">
        <f t="shared" si="7"/>
        <v>1.4999999999999999E-2</v>
      </c>
      <c r="BD27" s="76">
        <f t="shared" si="13"/>
        <v>0.36000000000000021</v>
      </c>
      <c r="BF27" s="3" t="s">
        <v>58</v>
      </c>
      <c r="BG27" s="77">
        <f>IFERROR(AF27*BG3,"")</f>
        <v>1.0915499999999998</v>
      </c>
      <c r="BH27" s="78">
        <f t="shared" ref="BH27:CD27" si="33">IFERROR(AG27*BH3,"")</f>
        <v>1.05135</v>
      </c>
      <c r="BI27" s="78">
        <f t="shared" si="33"/>
        <v>1.0303499999999999</v>
      </c>
      <c r="BJ27" s="78">
        <f t="shared" si="33"/>
        <v>1.0603499999999999</v>
      </c>
      <c r="BK27" s="78">
        <f t="shared" si="33"/>
        <v>1.0588500000000001</v>
      </c>
      <c r="BL27" s="79">
        <f t="shared" si="33"/>
        <v>1.137</v>
      </c>
      <c r="BM27" s="18">
        <f t="shared" si="33"/>
        <v>1.4161499999999998</v>
      </c>
      <c r="BN27" s="19">
        <f t="shared" si="33"/>
        <v>1.71705</v>
      </c>
      <c r="BO27" s="19">
        <f t="shared" si="33"/>
        <v>1.68675</v>
      </c>
      <c r="BP27" s="19">
        <f t="shared" si="33"/>
        <v>1.30725</v>
      </c>
      <c r="BQ27" s="19">
        <f t="shared" si="33"/>
        <v>1.16595</v>
      </c>
      <c r="BR27" s="19">
        <f t="shared" si="33"/>
        <v>1.1261999999999999</v>
      </c>
      <c r="BS27" s="19">
        <f t="shared" si="33"/>
        <v>1.0911</v>
      </c>
      <c r="BT27" s="105">
        <f t="shared" si="33"/>
        <v>1.0548</v>
      </c>
      <c r="BU27" s="20">
        <f t="shared" si="33"/>
        <v>1.0218</v>
      </c>
      <c r="BV27" s="21">
        <f t="shared" si="33"/>
        <v>1.0789500000000001</v>
      </c>
      <c r="BW27" s="21">
        <f t="shared" si="33"/>
        <v>1.1327999999999998</v>
      </c>
      <c r="BX27" s="21">
        <f t="shared" si="33"/>
        <v>1.40625</v>
      </c>
      <c r="BY27" s="21">
        <f t="shared" si="33"/>
        <v>1.65</v>
      </c>
      <c r="BZ27" s="21">
        <f t="shared" si="33"/>
        <v>1.9051499999999999</v>
      </c>
      <c r="CA27" s="21">
        <f t="shared" si="33"/>
        <v>1.61025</v>
      </c>
      <c r="CB27" s="22">
        <f t="shared" si="33"/>
        <v>1.2904499999999999</v>
      </c>
      <c r="CC27" s="80">
        <f t="shared" si="33"/>
        <v>1.1990999999999998</v>
      </c>
      <c r="CD27" s="79">
        <f t="shared" si="33"/>
        <v>1.0326</v>
      </c>
    </row>
    <row r="28" spans="1:82" x14ac:dyDescent="0.25">
      <c r="A28" s="3" t="s">
        <v>71</v>
      </c>
      <c r="B28" s="113">
        <v>100</v>
      </c>
      <c r="C28" s="108">
        <v>25</v>
      </c>
      <c r="E28" s="3" t="s">
        <v>71</v>
      </c>
      <c r="F28" s="57">
        <f>výpočet!B28</f>
        <v>0</v>
      </c>
      <c r="G28" s="40">
        <f>výpočet!C28</f>
        <v>0</v>
      </c>
      <c r="H28" s="40">
        <f>výpočet!D28</f>
        <v>0</v>
      </c>
      <c r="I28" s="40">
        <f>výpočet!E28</f>
        <v>0</v>
      </c>
      <c r="J28" s="40">
        <f>výpočet!F28</f>
        <v>0</v>
      </c>
      <c r="K28" s="58">
        <f>výpočet!G28</f>
        <v>1</v>
      </c>
      <c r="L28" s="59">
        <f>výpočet!H28</f>
        <v>1</v>
      </c>
      <c r="M28" s="60">
        <f>výpočet!I28</f>
        <v>1</v>
      </c>
      <c r="N28" s="60">
        <f>výpočet!J28</f>
        <v>1</v>
      </c>
      <c r="O28" s="60">
        <f>výpočet!K28</f>
        <v>1</v>
      </c>
      <c r="P28" s="60">
        <f>výpočet!L28</f>
        <v>1</v>
      </c>
      <c r="Q28" s="60">
        <f>výpočet!M28</f>
        <v>1</v>
      </c>
      <c r="R28" s="60">
        <f>výpočet!N28</f>
        <v>1</v>
      </c>
      <c r="S28" s="61">
        <f>výpočet!O28</f>
        <v>1</v>
      </c>
      <c r="T28" s="62">
        <f>výpočet!P28</f>
        <v>1</v>
      </c>
      <c r="U28" s="63">
        <f>výpočet!Q28</f>
        <v>1</v>
      </c>
      <c r="V28" s="63">
        <f>výpočet!R28</f>
        <v>0</v>
      </c>
      <c r="W28" s="63">
        <f>výpočet!S28</f>
        <v>0</v>
      </c>
      <c r="X28" s="63">
        <f>výpočet!T28</f>
        <v>0</v>
      </c>
      <c r="Y28" s="63">
        <f>výpočet!U28</f>
        <v>0</v>
      </c>
      <c r="Z28" s="63">
        <f>výpočet!V28</f>
        <v>0</v>
      </c>
      <c r="AA28" s="64">
        <f>výpočet!W28</f>
        <v>0</v>
      </c>
      <c r="AB28" s="57">
        <f>výpočet!X28</f>
        <v>0</v>
      </c>
      <c r="AC28" s="58">
        <f>výpočet!Y28</f>
        <v>0</v>
      </c>
      <c r="AE28" s="3" t="s">
        <v>71</v>
      </c>
      <c r="AF28" s="65" t="str">
        <f t="shared" si="5"/>
        <v/>
      </c>
      <c r="AG28" s="66" t="str">
        <f t="shared" si="6"/>
        <v/>
      </c>
      <c r="AH28" s="66" t="str">
        <f t="shared" si="6"/>
        <v/>
      </c>
      <c r="AI28" s="66" t="str">
        <f t="shared" si="6"/>
        <v/>
      </c>
      <c r="AJ28" s="66" t="str">
        <f t="shared" si="6"/>
        <v/>
      </c>
      <c r="AK28" s="67">
        <f t="shared" si="6"/>
        <v>2.5000000000000001E-2</v>
      </c>
      <c r="AL28" s="68">
        <f t="shared" si="6"/>
        <v>2.5000000000000001E-2</v>
      </c>
      <c r="AM28" s="69">
        <f t="shared" si="6"/>
        <v>2.5000000000000001E-2</v>
      </c>
      <c r="AN28" s="69">
        <f t="shared" si="6"/>
        <v>2.5000000000000001E-2</v>
      </c>
      <c r="AO28" s="69">
        <f t="shared" si="6"/>
        <v>2.5000000000000001E-2</v>
      </c>
      <c r="AP28" s="69">
        <f t="shared" si="6"/>
        <v>2.5000000000000001E-2</v>
      </c>
      <c r="AQ28" s="69">
        <f t="shared" si="6"/>
        <v>2.5000000000000001E-2</v>
      </c>
      <c r="AR28" s="69">
        <f t="shared" si="6"/>
        <v>2.5000000000000001E-2</v>
      </c>
      <c r="AS28" s="70">
        <f t="shared" si="6"/>
        <v>2.5000000000000001E-2</v>
      </c>
      <c r="AT28" s="71">
        <f t="shared" si="6"/>
        <v>2.5000000000000001E-2</v>
      </c>
      <c r="AU28" s="72">
        <f t="shared" si="28"/>
        <v>2.5000000000000001E-2</v>
      </c>
      <c r="AV28" s="72" t="str">
        <f t="shared" si="25"/>
        <v/>
      </c>
      <c r="AW28" s="72" t="str">
        <f t="shared" si="17"/>
        <v/>
      </c>
      <c r="AX28" s="72" t="str">
        <f t="shared" si="7"/>
        <v/>
      </c>
      <c r="AY28" s="72" t="str">
        <f t="shared" si="7"/>
        <v/>
      </c>
      <c r="AZ28" s="72" t="str">
        <f t="shared" si="7"/>
        <v/>
      </c>
      <c r="BA28" s="73" t="str">
        <f t="shared" si="7"/>
        <v/>
      </c>
      <c r="BB28" s="74" t="str">
        <f t="shared" si="7"/>
        <v/>
      </c>
      <c r="BC28" s="75" t="str">
        <f t="shared" si="7"/>
        <v/>
      </c>
      <c r="BD28" s="76">
        <f t="shared" si="13"/>
        <v>0.27499999999999997</v>
      </c>
      <c r="BF28" s="3" t="s">
        <v>71</v>
      </c>
      <c r="BG28" s="77" t="str">
        <f>IFERROR(AF28*BG3,"")</f>
        <v/>
      </c>
      <c r="BH28" s="78" t="str">
        <f t="shared" ref="BH28:CD28" si="34">IFERROR(AG28*BH3,"")</f>
        <v/>
      </c>
      <c r="BI28" s="78" t="str">
        <f t="shared" si="34"/>
        <v/>
      </c>
      <c r="BJ28" s="78" t="str">
        <f t="shared" si="34"/>
        <v/>
      </c>
      <c r="BK28" s="78" t="str">
        <f t="shared" si="34"/>
        <v/>
      </c>
      <c r="BL28" s="79">
        <f t="shared" si="34"/>
        <v>1.895</v>
      </c>
      <c r="BM28" s="18">
        <f t="shared" si="34"/>
        <v>2.3602500000000002</v>
      </c>
      <c r="BN28" s="19">
        <f t="shared" si="34"/>
        <v>2.8617500000000002</v>
      </c>
      <c r="BO28" s="19">
        <f t="shared" si="34"/>
        <v>2.8112500000000002</v>
      </c>
      <c r="BP28" s="19">
        <f t="shared" si="34"/>
        <v>2.1787500000000004</v>
      </c>
      <c r="BQ28" s="19">
        <f t="shared" si="34"/>
        <v>1.9432500000000001</v>
      </c>
      <c r="BR28" s="19">
        <f t="shared" si="34"/>
        <v>1.877</v>
      </c>
      <c r="BS28" s="19">
        <f t="shared" si="34"/>
        <v>1.8185</v>
      </c>
      <c r="BT28" s="105">
        <f t="shared" si="34"/>
        <v>1.758</v>
      </c>
      <c r="BU28" s="20">
        <f t="shared" si="34"/>
        <v>1.7030000000000003</v>
      </c>
      <c r="BV28" s="21">
        <f t="shared" si="34"/>
        <v>1.7982500000000003</v>
      </c>
      <c r="BW28" s="21" t="str">
        <f t="shared" si="34"/>
        <v/>
      </c>
      <c r="BX28" s="21" t="str">
        <f t="shared" si="34"/>
        <v/>
      </c>
      <c r="BY28" s="21" t="str">
        <f t="shared" si="34"/>
        <v/>
      </c>
      <c r="BZ28" s="21" t="str">
        <f t="shared" si="34"/>
        <v/>
      </c>
      <c r="CA28" s="21" t="str">
        <f t="shared" si="34"/>
        <v/>
      </c>
      <c r="CB28" s="22" t="str">
        <f t="shared" si="34"/>
        <v/>
      </c>
      <c r="CC28" s="80" t="str">
        <f t="shared" si="34"/>
        <v/>
      </c>
      <c r="CD28" s="79" t="str">
        <f t="shared" si="34"/>
        <v/>
      </c>
    </row>
    <row r="29" spans="1:82" x14ac:dyDescent="0.25">
      <c r="A29" s="3" t="s">
        <v>72</v>
      </c>
      <c r="B29" s="113">
        <v>100</v>
      </c>
      <c r="C29" s="108">
        <v>25</v>
      </c>
      <c r="E29" s="3" t="s">
        <v>72</v>
      </c>
      <c r="F29" s="57">
        <f>výpočet!B29</f>
        <v>0</v>
      </c>
      <c r="G29" s="40">
        <f>výpočet!C29</f>
        <v>0</v>
      </c>
      <c r="H29" s="40">
        <f>výpočet!D29</f>
        <v>0</v>
      </c>
      <c r="I29" s="40">
        <f>výpočet!E29</f>
        <v>0</v>
      </c>
      <c r="J29" s="40">
        <f>výpočet!F29</f>
        <v>0</v>
      </c>
      <c r="K29" s="58">
        <f>výpočet!G29</f>
        <v>0</v>
      </c>
      <c r="L29" s="59">
        <f>výpočet!H29</f>
        <v>0</v>
      </c>
      <c r="M29" s="60">
        <f>výpočet!I29</f>
        <v>0</v>
      </c>
      <c r="N29" s="60">
        <f>výpočet!J29</f>
        <v>0</v>
      </c>
      <c r="O29" s="60">
        <f>výpočet!K29</f>
        <v>0</v>
      </c>
      <c r="P29" s="60">
        <f>výpočet!L29</f>
        <v>0</v>
      </c>
      <c r="Q29" s="60">
        <f>výpočet!M29</f>
        <v>0</v>
      </c>
      <c r="R29" s="60">
        <f>výpočet!N29</f>
        <v>0</v>
      </c>
      <c r="S29" s="61">
        <f>výpočet!O29</f>
        <v>0</v>
      </c>
      <c r="T29" s="62">
        <f>výpočet!P29</f>
        <v>0</v>
      </c>
      <c r="U29" s="63">
        <f>výpočet!Q29</f>
        <v>0</v>
      </c>
      <c r="V29" s="63">
        <f>výpočet!R29</f>
        <v>0</v>
      </c>
      <c r="W29" s="63">
        <f>výpočet!S29</f>
        <v>0</v>
      </c>
      <c r="X29" s="63">
        <f>výpočet!T29</f>
        <v>0</v>
      </c>
      <c r="Y29" s="63">
        <f>výpočet!U29</f>
        <v>0</v>
      </c>
      <c r="Z29" s="63">
        <f>výpočet!V29</f>
        <v>0</v>
      </c>
      <c r="AA29" s="64">
        <f>výpočet!W29</f>
        <v>0</v>
      </c>
      <c r="AB29" s="57">
        <f>výpočet!X29</f>
        <v>0</v>
      </c>
      <c r="AC29" s="58">
        <f>výpočet!Y29</f>
        <v>0</v>
      </c>
      <c r="AE29" s="3" t="s">
        <v>72</v>
      </c>
      <c r="AF29" s="65" t="str">
        <f t="shared" si="5"/>
        <v/>
      </c>
      <c r="AG29" s="66" t="str">
        <f t="shared" si="6"/>
        <v/>
      </c>
      <c r="AH29" s="66" t="str">
        <f t="shared" si="6"/>
        <v/>
      </c>
      <c r="AI29" s="66" t="str">
        <f t="shared" si="6"/>
        <v/>
      </c>
      <c r="AJ29" s="66" t="str">
        <f t="shared" si="6"/>
        <v/>
      </c>
      <c r="AK29" s="67" t="str">
        <f t="shared" si="6"/>
        <v/>
      </c>
      <c r="AL29" s="68" t="str">
        <f t="shared" si="6"/>
        <v/>
      </c>
      <c r="AM29" s="69" t="str">
        <f t="shared" si="6"/>
        <v/>
      </c>
      <c r="AN29" s="69" t="str">
        <f t="shared" si="6"/>
        <v/>
      </c>
      <c r="AO29" s="69" t="str">
        <f t="shared" si="6"/>
        <v/>
      </c>
      <c r="AP29" s="69" t="str">
        <f t="shared" si="6"/>
        <v/>
      </c>
      <c r="AQ29" s="69" t="str">
        <f t="shared" si="6"/>
        <v/>
      </c>
      <c r="AR29" s="69" t="str">
        <f t="shared" si="6"/>
        <v/>
      </c>
      <c r="AS29" s="70" t="str">
        <f t="shared" si="6"/>
        <v/>
      </c>
      <c r="AT29" s="71" t="str">
        <f t="shared" si="6"/>
        <v/>
      </c>
      <c r="AU29" s="72" t="str">
        <f t="shared" si="28"/>
        <v/>
      </c>
      <c r="AV29" s="72" t="str">
        <f t="shared" si="25"/>
        <v/>
      </c>
      <c r="AW29" s="72" t="str">
        <f t="shared" si="17"/>
        <v/>
      </c>
      <c r="AX29" s="72" t="str">
        <f t="shared" si="7"/>
        <v/>
      </c>
      <c r="AY29" s="72" t="str">
        <f t="shared" si="7"/>
        <v/>
      </c>
      <c r="AZ29" s="72" t="str">
        <f t="shared" si="7"/>
        <v/>
      </c>
      <c r="BA29" s="73" t="str">
        <f t="shared" si="7"/>
        <v/>
      </c>
      <c r="BB29" s="74" t="str">
        <f t="shared" si="7"/>
        <v/>
      </c>
      <c r="BC29" s="75" t="str">
        <f t="shared" si="7"/>
        <v/>
      </c>
      <c r="BD29" s="76">
        <f t="shared" si="13"/>
        <v>0</v>
      </c>
      <c r="BF29" s="3" t="s">
        <v>72</v>
      </c>
      <c r="BG29" s="77" t="str">
        <f>IFERROR(AF29*BG3,"")</f>
        <v/>
      </c>
      <c r="BH29" s="78" t="str">
        <f t="shared" ref="BH29:CD29" si="35">IFERROR(AG29*BH3,"")</f>
        <v/>
      </c>
      <c r="BI29" s="78" t="str">
        <f t="shared" si="35"/>
        <v/>
      </c>
      <c r="BJ29" s="78" t="str">
        <f t="shared" si="35"/>
        <v/>
      </c>
      <c r="BK29" s="78" t="str">
        <f t="shared" si="35"/>
        <v/>
      </c>
      <c r="BL29" s="79" t="str">
        <f t="shared" si="35"/>
        <v/>
      </c>
      <c r="BM29" s="18" t="str">
        <f t="shared" si="35"/>
        <v/>
      </c>
      <c r="BN29" s="19" t="str">
        <f t="shared" si="35"/>
        <v/>
      </c>
      <c r="BO29" s="19" t="str">
        <f t="shared" si="35"/>
        <v/>
      </c>
      <c r="BP29" s="19" t="str">
        <f t="shared" si="35"/>
        <v/>
      </c>
      <c r="BQ29" s="19" t="str">
        <f t="shared" si="35"/>
        <v/>
      </c>
      <c r="BR29" s="19" t="str">
        <f t="shared" si="35"/>
        <v/>
      </c>
      <c r="BS29" s="19" t="str">
        <f t="shared" si="35"/>
        <v/>
      </c>
      <c r="BT29" s="105" t="str">
        <f t="shared" si="35"/>
        <v/>
      </c>
      <c r="BU29" s="20" t="str">
        <f t="shared" si="35"/>
        <v/>
      </c>
      <c r="BV29" s="21" t="str">
        <f t="shared" si="35"/>
        <v/>
      </c>
      <c r="BW29" s="21" t="str">
        <f t="shared" si="35"/>
        <v/>
      </c>
      <c r="BX29" s="21" t="str">
        <f t="shared" si="35"/>
        <v/>
      </c>
      <c r="BY29" s="21" t="str">
        <f t="shared" si="35"/>
        <v/>
      </c>
      <c r="BZ29" s="21" t="str">
        <f t="shared" si="35"/>
        <v/>
      </c>
      <c r="CA29" s="21" t="str">
        <f t="shared" si="35"/>
        <v/>
      </c>
      <c r="CB29" s="22" t="str">
        <f t="shared" si="35"/>
        <v/>
      </c>
      <c r="CC29" s="80" t="str">
        <f t="shared" si="35"/>
        <v/>
      </c>
      <c r="CD29" s="79" t="str">
        <f t="shared" si="35"/>
        <v/>
      </c>
    </row>
    <row r="30" spans="1:82" x14ac:dyDescent="0.25">
      <c r="A30" s="3" t="s">
        <v>73</v>
      </c>
      <c r="B30" s="113">
        <v>13</v>
      </c>
      <c r="C30" s="108">
        <v>6</v>
      </c>
      <c r="E30" s="3" t="s">
        <v>73</v>
      </c>
      <c r="F30" s="57">
        <f>výpočet!B30</f>
        <v>1</v>
      </c>
      <c r="G30" s="40">
        <f>výpočet!C30</f>
        <v>1</v>
      </c>
      <c r="H30" s="40">
        <f>výpočet!D30</f>
        <v>1</v>
      </c>
      <c r="I30" s="40">
        <f>výpočet!E30</f>
        <v>1</v>
      </c>
      <c r="J30" s="40">
        <f>výpočet!F30</f>
        <v>1</v>
      </c>
      <c r="K30" s="58">
        <f>výpočet!G30</f>
        <v>1</v>
      </c>
      <c r="L30" s="59">
        <f>výpočet!H30</f>
        <v>1</v>
      </c>
      <c r="M30" s="60">
        <f>výpočet!I30</f>
        <v>1</v>
      </c>
      <c r="N30" s="60">
        <f>výpočet!J30</f>
        <v>1</v>
      </c>
      <c r="O30" s="60">
        <f>výpočet!K30</f>
        <v>1</v>
      </c>
      <c r="P30" s="60">
        <f>výpočet!L30</f>
        <v>1</v>
      </c>
      <c r="Q30" s="60">
        <f>výpočet!M30</f>
        <v>1</v>
      </c>
      <c r="R30" s="60">
        <f>výpočet!N30</f>
        <v>1</v>
      </c>
      <c r="S30" s="61">
        <f>výpočet!O30</f>
        <v>1</v>
      </c>
      <c r="T30" s="62">
        <f>výpočet!P30</f>
        <v>1</v>
      </c>
      <c r="U30" s="63">
        <f>výpočet!Q30</f>
        <v>1</v>
      </c>
      <c r="V30" s="63">
        <f>výpočet!R30</f>
        <v>1</v>
      </c>
      <c r="W30" s="63">
        <f>výpočet!S30</f>
        <v>1</v>
      </c>
      <c r="X30" s="63">
        <f>výpočet!T30</f>
        <v>1</v>
      </c>
      <c r="Y30" s="63">
        <f>výpočet!U30</f>
        <v>1</v>
      </c>
      <c r="Z30" s="63">
        <f>výpočet!V30</f>
        <v>1</v>
      </c>
      <c r="AA30" s="64">
        <f>výpočet!W30</f>
        <v>1</v>
      </c>
      <c r="AB30" s="57">
        <f>výpočet!X30</f>
        <v>1</v>
      </c>
      <c r="AC30" s="58">
        <f>výpočet!Y30</f>
        <v>1</v>
      </c>
      <c r="AE30" s="3" t="s">
        <v>73</v>
      </c>
      <c r="AF30" s="65">
        <f t="shared" si="5"/>
        <v>6.0000000000000001E-3</v>
      </c>
      <c r="AG30" s="66">
        <f t="shared" si="6"/>
        <v>6.0000000000000001E-3</v>
      </c>
      <c r="AH30" s="66">
        <f t="shared" si="6"/>
        <v>6.0000000000000001E-3</v>
      </c>
      <c r="AI30" s="66">
        <f t="shared" si="6"/>
        <v>6.0000000000000001E-3</v>
      </c>
      <c r="AJ30" s="66">
        <f t="shared" si="6"/>
        <v>6.0000000000000001E-3</v>
      </c>
      <c r="AK30" s="67">
        <f t="shared" si="6"/>
        <v>6.0000000000000001E-3</v>
      </c>
      <c r="AL30" s="68">
        <f t="shared" si="6"/>
        <v>6.0000000000000001E-3</v>
      </c>
      <c r="AM30" s="69">
        <f t="shared" si="6"/>
        <v>6.0000000000000001E-3</v>
      </c>
      <c r="AN30" s="69">
        <f t="shared" si="6"/>
        <v>6.0000000000000001E-3</v>
      </c>
      <c r="AO30" s="69">
        <f t="shared" si="6"/>
        <v>6.0000000000000001E-3</v>
      </c>
      <c r="AP30" s="69">
        <f t="shared" si="6"/>
        <v>6.0000000000000001E-3</v>
      </c>
      <c r="AQ30" s="69">
        <f t="shared" si="6"/>
        <v>6.0000000000000001E-3</v>
      </c>
      <c r="AR30" s="69">
        <f t="shared" si="6"/>
        <v>6.0000000000000001E-3</v>
      </c>
      <c r="AS30" s="70">
        <f t="shared" si="6"/>
        <v>6.0000000000000001E-3</v>
      </c>
      <c r="AT30" s="71">
        <f t="shared" si="6"/>
        <v>6.0000000000000001E-3</v>
      </c>
      <c r="AU30" s="72">
        <f t="shared" si="28"/>
        <v>6.0000000000000001E-3</v>
      </c>
      <c r="AV30" s="72">
        <f t="shared" si="25"/>
        <v>6.0000000000000001E-3</v>
      </c>
      <c r="AW30" s="72">
        <f t="shared" si="17"/>
        <v>6.0000000000000001E-3</v>
      </c>
      <c r="AX30" s="72">
        <f t="shared" si="7"/>
        <v>6.0000000000000001E-3</v>
      </c>
      <c r="AY30" s="72">
        <f t="shared" si="7"/>
        <v>6.0000000000000001E-3</v>
      </c>
      <c r="AZ30" s="72">
        <f t="shared" si="7"/>
        <v>6.0000000000000001E-3</v>
      </c>
      <c r="BA30" s="73">
        <f t="shared" si="7"/>
        <v>6.0000000000000001E-3</v>
      </c>
      <c r="BB30" s="74">
        <f t="shared" si="7"/>
        <v>6.0000000000000001E-3</v>
      </c>
      <c r="BC30" s="75">
        <f t="shared" si="7"/>
        <v>6.0000000000000001E-3</v>
      </c>
      <c r="BD30" s="76">
        <f t="shared" si="13"/>
        <v>0.14400000000000004</v>
      </c>
      <c r="BF30" s="3" t="s">
        <v>73</v>
      </c>
      <c r="BG30" s="77">
        <f>IFERROR(AF30*BG3,"")</f>
        <v>0.43662000000000001</v>
      </c>
      <c r="BH30" s="78">
        <f t="shared" ref="BH30:CD30" si="36">IFERROR(AG30*BH3,"")</f>
        <v>0.42054000000000002</v>
      </c>
      <c r="BI30" s="78">
        <f t="shared" si="36"/>
        <v>0.41214000000000001</v>
      </c>
      <c r="BJ30" s="78">
        <f t="shared" si="36"/>
        <v>0.42414000000000002</v>
      </c>
      <c r="BK30" s="78">
        <f t="shared" si="36"/>
        <v>0.42354000000000003</v>
      </c>
      <c r="BL30" s="79">
        <f t="shared" si="36"/>
        <v>0.45479999999999998</v>
      </c>
      <c r="BM30" s="18">
        <f t="shared" si="36"/>
        <v>0.56645999999999996</v>
      </c>
      <c r="BN30" s="19">
        <f t="shared" si="36"/>
        <v>0.68681999999999999</v>
      </c>
      <c r="BO30" s="19">
        <f t="shared" si="36"/>
        <v>0.67470000000000008</v>
      </c>
      <c r="BP30" s="19">
        <f t="shared" si="36"/>
        <v>0.52290000000000003</v>
      </c>
      <c r="BQ30" s="19">
        <f t="shared" si="36"/>
        <v>0.46638000000000002</v>
      </c>
      <c r="BR30" s="19">
        <f t="shared" si="36"/>
        <v>0.45047999999999999</v>
      </c>
      <c r="BS30" s="19">
        <f t="shared" si="36"/>
        <v>0.43643999999999999</v>
      </c>
      <c r="BT30" s="105">
        <f t="shared" si="36"/>
        <v>0.42191999999999996</v>
      </c>
      <c r="BU30" s="20">
        <f t="shared" si="36"/>
        <v>0.40872000000000003</v>
      </c>
      <c r="BV30" s="21">
        <f t="shared" si="36"/>
        <v>0.43158000000000007</v>
      </c>
      <c r="BW30" s="21">
        <f t="shared" si="36"/>
        <v>0.45311999999999997</v>
      </c>
      <c r="BX30" s="21">
        <f t="shared" si="36"/>
        <v>0.5625</v>
      </c>
      <c r="BY30" s="21">
        <f t="shared" si="36"/>
        <v>0.66</v>
      </c>
      <c r="BZ30" s="21">
        <f t="shared" si="36"/>
        <v>0.76206000000000007</v>
      </c>
      <c r="CA30" s="21">
        <f t="shared" si="36"/>
        <v>0.64410000000000001</v>
      </c>
      <c r="CB30" s="22">
        <f t="shared" si="36"/>
        <v>0.51617999999999997</v>
      </c>
      <c r="CC30" s="80">
        <f t="shared" si="36"/>
        <v>0.47964000000000001</v>
      </c>
      <c r="CD30" s="79">
        <f t="shared" si="36"/>
        <v>0.41304000000000002</v>
      </c>
    </row>
    <row r="31" spans="1:82" x14ac:dyDescent="0.25">
      <c r="A31" s="3" t="s">
        <v>74</v>
      </c>
      <c r="B31" s="113">
        <v>11</v>
      </c>
      <c r="C31" s="108">
        <v>5</v>
      </c>
      <c r="E31" s="3" t="s">
        <v>74</v>
      </c>
      <c r="F31" s="57">
        <f>výpočet!B31</f>
        <v>0</v>
      </c>
      <c r="G31" s="40">
        <f>výpočet!C31</f>
        <v>0</v>
      </c>
      <c r="H31" s="40">
        <f>výpočet!D31</f>
        <v>0</v>
      </c>
      <c r="I31" s="40">
        <f>výpočet!E31</f>
        <v>0</v>
      </c>
      <c r="J31" s="40">
        <f>výpočet!F31</f>
        <v>0</v>
      </c>
      <c r="K31" s="58">
        <f>výpočet!G31</f>
        <v>0</v>
      </c>
      <c r="L31" s="59">
        <f>výpočet!H31</f>
        <v>0</v>
      </c>
      <c r="M31" s="60">
        <f>výpočet!I31</f>
        <v>0</v>
      </c>
      <c r="N31" s="60">
        <f>výpočet!J31</f>
        <v>0</v>
      </c>
      <c r="O31" s="60">
        <f>výpočet!K31</f>
        <v>0</v>
      </c>
      <c r="P31" s="60">
        <f>výpočet!L31</f>
        <v>0</v>
      </c>
      <c r="Q31" s="60">
        <f>výpočet!M31</f>
        <v>0</v>
      </c>
      <c r="R31" s="60">
        <f>výpočet!N31</f>
        <v>0</v>
      </c>
      <c r="S31" s="61">
        <f>výpočet!O31</f>
        <v>0</v>
      </c>
      <c r="T31" s="62">
        <f>výpočet!P31</f>
        <v>0</v>
      </c>
      <c r="U31" s="63">
        <f>výpočet!Q31</f>
        <v>0</v>
      </c>
      <c r="V31" s="63">
        <f>výpočet!R31</f>
        <v>0</v>
      </c>
      <c r="W31" s="63">
        <f>výpočet!S31</f>
        <v>0</v>
      </c>
      <c r="X31" s="63">
        <f>výpočet!T31</f>
        <v>0</v>
      </c>
      <c r="Y31" s="63">
        <f>výpočet!U31</f>
        <v>0</v>
      </c>
      <c r="Z31" s="63">
        <f>výpočet!V31</f>
        <v>0</v>
      </c>
      <c r="AA31" s="64">
        <f>výpočet!W31</f>
        <v>0</v>
      </c>
      <c r="AB31" s="57">
        <f>výpočet!X31</f>
        <v>0</v>
      </c>
      <c r="AC31" s="58">
        <f>výpočet!Y31</f>
        <v>0</v>
      </c>
      <c r="AE31" s="3" t="s">
        <v>74</v>
      </c>
      <c r="AF31" s="65" t="str">
        <f t="shared" si="5"/>
        <v/>
      </c>
      <c r="AG31" s="66" t="str">
        <f t="shared" si="6"/>
        <v/>
      </c>
      <c r="AH31" s="66" t="str">
        <f t="shared" si="6"/>
        <v/>
      </c>
      <c r="AI31" s="66" t="str">
        <f t="shared" si="6"/>
        <v/>
      </c>
      <c r="AJ31" s="66" t="str">
        <f t="shared" si="6"/>
        <v/>
      </c>
      <c r="AK31" s="67" t="str">
        <f t="shared" si="6"/>
        <v/>
      </c>
      <c r="AL31" s="68" t="str">
        <f t="shared" si="6"/>
        <v/>
      </c>
      <c r="AM31" s="69" t="str">
        <f t="shared" si="6"/>
        <v/>
      </c>
      <c r="AN31" s="69" t="str">
        <f t="shared" si="6"/>
        <v/>
      </c>
      <c r="AO31" s="69" t="str">
        <f t="shared" si="6"/>
        <v/>
      </c>
      <c r="AP31" s="69" t="str">
        <f t="shared" si="6"/>
        <v/>
      </c>
      <c r="AQ31" s="69" t="str">
        <f t="shared" si="6"/>
        <v/>
      </c>
      <c r="AR31" s="69" t="str">
        <f t="shared" si="6"/>
        <v/>
      </c>
      <c r="AS31" s="70" t="str">
        <f t="shared" si="6"/>
        <v/>
      </c>
      <c r="AT31" s="71" t="str">
        <f t="shared" si="6"/>
        <v/>
      </c>
      <c r="AU31" s="72" t="str">
        <f t="shared" si="28"/>
        <v/>
      </c>
      <c r="AV31" s="72" t="str">
        <f t="shared" si="25"/>
        <v/>
      </c>
      <c r="AW31" s="72" t="str">
        <f t="shared" si="17"/>
        <v/>
      </c>
      <c r="AX31" s="72" t="str">
        <f t="shared" si="7"/>
        <v/>
      </c>
      <c r="AY31" s="72" t="str">
        <f t="shared" si="7"/>
        <v/>
      </c>
      <c r="AZ31" s="72" t="str">
        <f t="shared" si="7"/>
        <v/>
      </c>
      <c r="BA31" s="73" t="str">
        <f t="shared" si="7"/>
        <v/>
      </c>
      <c r="BB31" s="74" t="str">
        <f t="shared" si="7"/>
        <v/>
      </c>
      <c r="BC31" s="75" t="str">
        <f t="shared" si="7"/>
        <v/>
      </c>
      <c r="BD31" s="76">
        <f t="shared" si="13"/>
        <v>0</v>
      </c>
      <c r="BF31" s="3" t="s">
        <v>74</v>
      </c>
      <c r="BG31" s="77" t="str">
        <f>IFERROR(AF31*BG3,"")</f>
        <v/>
      </c>
      <c r="BH31" s="78" t="str">
        <f t="shared" ref="BH31:CD31" si="37">IFERROR(AG31*BH3,"")</f>
        <v/>
      </c>
      <c r="BI31" s="78" t="str">
        <f t="shared" si="37"/>
        <v/>
      </c>
      <c r="BJ31" s="78" t="str">
        <f t="shared" si="37"/>
        <v/>
      </c>
      <c r="BK31" s="78" t="str">
        <f t="shared" si="37"/>
        <v/>
      </c>
      <c r="BL31" s="79" t="str">
        <f t="shared" si="37"/>
        <v/>
      </c>
      <c r="BM31" s="18" t="str">
        <f t="shared" si="37"/>
        <v/>
      </c>
      <c r="BN31" s="19" t="str">
        <f t="shared" si="37"/>
        <v/>
      </c>
      <c r="BO31" s="19" t="str">
        <f t="shared" si="37"/>
        <v/>
      </c>
      <c r="BP31" s="19" t="str">
        <f t="shared" si="37"/>
        <v/>
      </c>
      <c r="BQ31" s="19" t="str">
        <f t="shared" si="37"/>
        <v/>
      </c>
      <c r="BR31" s="19" t="str">
        <f t="shared" si="37"/>
        <v/>
      </c>
      <c r="BS31" s="19" t="str">
        <f t="shared" si="37"/>
        <v/>
      </c>
      <c r="BT31" s="105" t="str">
        <f t="shared" si="37"/>
        <v/>
      </c>
      <c r="BU31" s="20" t="str">
        <f t="shared" si="37"/>
        <v/>
      </c>
      <c r="BV31" s="21" t="str">
        <f t="shared" si="37"/>
        <v/>
      </c>
      <c r="BW31" s="21" t="str">
        <f t="shared" si="37"/>
        <v/>
      </c>
      <c r="BX31" s="21" t="str">
        <f t="shared" si="37"/>
        <v/>
      </c>
      <c r="BY31" s="21" t="str">
        <f t="shared" si="37"/>
        <v/>
      </c>
      <c r="BZ31" s="21" t="str">
        <f t="shared" si="37"/>
        <v/>
      </c>
      <c r="CA31" s="21" t="str">
        <f t="shared" si="37"/>
        <v/>
      </c>
      <c r="CB31" s="22" t="str">
        <f t="shared" si="37"/>
        <v/>
      </c>
      <c r="CC31" s="80" t="str">
        <f t="shared" si="37"/>
        <v/>
      </c>
      <c r="CD31" s="79" t="str">
        <f t="shared" si="37"/>
        <v/>
      </c>
    </row>
    <row r="32" spans="1:82" x14ac:dyDescent="0.25">
      <c r="A32" s="3" t="s">
        <v>75</v>
      </c>
      <c r="B32" s="113">
        <v>5</v>
      </c>
      <c r="C32" s="108">
        <v>3</v>
      </c>
      <c r="E32" s="3" t="s">
        <v>75</v>
      </c>
      <c r="F32" s="57">
        <f>výpočet!B32</f>
        <v>0</v>
      </c>
      <c r="G32" s="40">
        <f>výpočet!C32</f>
        <v>0</v>
      </c>
      <c r="H32" s="40">
        <f>výpočet!D32</f>
        <v>0</v>
      </c>
      <c r="I32" s="40">
        <f>výpočet!E32</f>
        <v>0</v>
      </c>
      <c r="J32" s="40">
        <f>výpočet!F32</f>
        <v>0</v>
      </c>
      <c r="K32" s="58">
        <f>výpočet!G32</f>
        <v>0</v>
      </c>
      <c r="L32" s="59">
        <f>výpočet!H32</f>
        <v>0</v>
      </c>
      <c r="M32" s="60">
        <f>výpočet!I32</f>
        <v>0</v>
      </c>
      <c r="N32" s="60">
        <f>výpočet!J32</f>
        <v>0</v>
      </c>
      <c r="O32" s="60">
        <f>výpočet!K32</f>
        <v>0</v>
      </c>
      <c r="P32" s="60">
        <f>výpočet!L32</f>
        <v>0</v>
      </c>
      <c r="Q32" s="60">
        <f>výpočet!M32</f>
        <v>0</v>
      </c>
      <c r="R32" s="60">
        <f>výpočet!N32</f>
        <v>0</v>
      </c>
      <c r="S32" s="61">
        <f>výpočet!O32</f>
        <v>0</v>
      </c>
      <c r="T32" s="62">
        <f>výpočet!P32</f>
        <v>0</v>
      </c>
      <c r="U32" s="63">
        <f>výpočet!Q32</f>
        <v>0</v>
      </c>
      <c r="V32" s="63">
        <f>výpočet!R32</f>
        <v>0</v>
      </c>
      <c r="W32" s="63">
        <f>výpočet!S32</f>
        <v>0</v>
      </c>
      <c r="X32" s="63">
        <f>výpočet!T32</f>
        <v>0</v>
      </c>
      <c r="Y32" s="63">
        <f>výpočet!U32</f>
        <v>0</v>
      </c>
      <c r="Z32" s="63">
        <f>výpočet!V32</f>
        <v>0</v>
      </c>
      <c r="AA32" s="64">
        <f>výpočet!W32</f>
        <v>0</v>
      </c>
      <c r="AB32" s="57">
        <f>výpočet!X32</f>
        <v>0</v>
      </c>
      <c r="AC32" s="58">
        <f>výpočet!Y32</f>
        <v>0</v>
      </c>
      <c r="AE32" s="3" t="s">
        <v>75</v>
      </c>
      <c r="AF32" s="65" t="str">
        <f t="shared" si="5"/>
        <v/>
      </c>
      <c r="AG32" s="66" t="str">
        <f t="shared" si="6"/>
        <v/>
      </c>
      <c r="AH32" s="66" t="str">
        <f t="shared" si="6"/>
        <v/>
      </c>
      <c r="AI32" s="66" t="str">
        <f t="shared" si="6"/>
        <v/>
      </c>
      <c r="AJ32" s="66" t="str">
        <f t="shared" si="6"/>
        <v/>
      </c>
      <c r="AK32" s="67" t="str">
        <f t="shared" si="6"/>
        <v/>
      </c>
      <c r="AL32" s="68" t="str">
        <f t="shared" si="6"/>
        <v/>
      </c>
      <c r="AM32" s="69" t="str">
        <f t="shared" si="6"/>
        <v/>
      </c>
      <c r="AN32" s="69" t="str">
        <f t="shared" si="6"/>
        <v/>
      </c>
      <c r="AO32" s="69" t="str">
        <f t="shared" si="6"/>
        <v/>
      </c>
      <c r="AP32" s="69" t="str">
        <f t="shared" si="6"/>
        <v/>
      </c>
      <c r="AQ32" s="69" t="str">
        <f t="shared" si="6"/>
        <v/>
      </c>
      <c r="AR32" s="69" t="str">
        <f t="shared" si="6"/>
        <v/>
      </c>
      <c r="AS32" s="70" t="str">
        <f t="shared" si="6"/>
        <v/>
      </c>
      <c r="AT32" s="71" t="str">
        <f t="shared" si="6"/>
        <v/>
      </c>
      <c r="AU32" s="72" t="str">
        <f t="shared" si="28"/>
        <v/>
      </c>
      <c r="AV32" s="72" t="str">
        <f t="shared" si="25"/>
        <v/>
      </c>
      <c r="AW32" s="72" t="str">
        <f t="shared" si="17"/>
        <v/>
      </c>
      <c r="AX32" s="72" t="str">
        <f t="shared" si="7"/>
        <v/>
      </c>
      <c r="AY32" s="72" t="str">
        <f t="shared" si="7"/>
        <v/>
      </c>
      <c r="AZ32" s="72" t="str">
        <f t="shared" si="7"/>
        <v/>
      </c>
      <c r="BA32" s="73" t="str">
        <f t="shared" si="7"/>
        <v/>
      </c>
      <c r="BB32" s="74" t="str">
        <f t="shared" si="7"/>
        <v/>
      </c>
      <c r="BC32" s="75" t="str">
        <f t="shared" si="7"/>
        <v/>
      </c>
      <c r="BD32" s="76">
        <f t="shared" si="13"/>
        <v>0</v>
      </c>
      <c r="BF32" s="3" t="s">
        <v>75</v>
      </c>
      <c r="BG32" s="77" t="str">
        <f>IFERROR(AF32*BG3,"")</f>
        <v/>
      </c>
      <c r="BH32" s="78" t="str">
        <f t="shared" ref="BH32:CD32" si="38">IFERROR(AG32*BH3,"")</f>
        <v/>
      </c>
      <c r="BI32" s="78" t="str">
        <f t="shared" si="38"/>
        <v/>
      </c>
      <c r="BJ32" s="78" t="str">
        <f t="shared" si="38"/>
        <v/>
      </c>
      <c r="BK32" s="78" t="str">
        <f t="shared" si="38"/>
        <v/>
      </c>
      <c r="BL32" s="79" t="str">
        <f t="shared" si="38"/>
        <v/>
      </c>
      <c r="BM32" s="18" t="str">
        <f t="shared" si="38"/>
        <v/>
      </c>
      <c r="BN32" s="19" t="str">
        <f t="shared" si="38"/>
        <v/>
      </c>
      <c r="BO32" s="19" t="str">
        <f t="shared" si="38"/>
        <v/>
      </c>
      <c r="BP32" s="19" t="str">
        <f t="shared" si="38"/>
        <v/>
      </c>
      <c r="BQ32" s="19" t="str">
        <f t="shared" si="38"/>
        <v/>
      </c>
      <c r="BR32" s="19" t="str">
        <f t="shared" si="38"/>
        <v/>
      </c>
      <c r="BS32" s="19" t="str">
        <f t="shared" si="38"/>
        <v/>
      </c>
      <c r="BT32" s="105" t="str">
        <f t="shared" si="38"/>
        <v/>
      </c>
      <c r="BU32" s="20" t="str">
        <f t="shared" si="38"/>
        <v/>
      </c>
      <c r="BV32" s="21" t="str">
        <f t="shared" si="38"/>
        <v/>
      </c>
      <c r="BW32" s="21" t="str">
        <f t="shared" si="38"/>
        <v/>
      </c>
      <c r="BX32" s="21" t="str">
        <f t="shared" si="38"/>
        <v/>
      </c>
      <c r="BY32" s="21" t="str">
        <f t="shared" si="38"/>
        <v/>
      </c>
      <c r="BZ32" s="21" t="str">
        <f t="shared" si="38"/>
        <v/>
      </c>
      <c r="CA32" s="21" t="str">
        <f t="shared" si="38"/>
        <v/>
      </c>
      <c r="CB32" s="22" t="str">
        <f t="shared" si="38"/>
        <v/>
      </c>
      <c r="CC32" s="80" t="str">
        <f t="shared" si="38"/>
        <v/>
      </c>
      <c r="CD32" s="79" t="str">
        <f t="shared" si="38"/>
        <v/>
      </c>
    </row>
    <row r="33" spans="1:82" x14ac:dyDescent="0.25">
      <c r="A33" s="3" t="s">
        <v>76</v>
      </c>
      <c r="B33" s="113">
        <v>6</v>
      </c>
      <c r="C33" s="108">
        <v>4</v>
      </c>
      <c r="E33" s="3" t="s">
        <v>76</v>
      </c>
      <c r="F33" s="57">
        <f>výpočet!B33</f>
        <v>0</v>
      </c>
      <c r="G33" s="40">
        <f>výpočet!C33</f>
        <v>0</v>
      </c>
      <c r="H33" s="40">
        <f>výpočet!D33</f>
        <v>0</v>
      </c>
      <c r="I33" s="40">
        <f>výpočet!E33</f>
        <v>0</v>
      </c>
      <c r="J33" s="40">
        <f>výpočet!F33</f>
        <v>0</v>
      </c>
      <c r="K33" s="58">
        <f>výpočet!G33</f>
        <v>0</v>
      </c>
      <c r="L33" s="59">
        <f>výpočet!H33</f>
        <v>1</v>
      </c>
      <c r="M33" s="60">
        <f>výpočet!I33</f>
        <v>1</v>
      </c>
      <c r="N33" s="60">
        <f>výpočet!J33</f>
        <v>1</v>
      </c>
      <c r="O33" s="60">
        <f>výpočet!K33</f>
        <v>1</v>
      </c>
      <c r="P33" s="60">
        <f>výpočet!L33</f>
        <v>1</v>
      </c>
      <c r="Q33" s="60">
        <f>výpočet!M33</f>
        <v>1</v>
      </c>
      <c r="R33" s="60">
        <f>výpočet!N33</f>
        <v>1</v>
      </c>
      <c r="S33" s="61">
        <f>výpočet!O33</f>
        <v>1</v>
      </c>
      <c r="T33" s="62">
        <f>výpočet!P33</f>
        <v>0</v>
      </c>
      <c r="U33" s="63">
        <f>výpočet!Q33</f>
        <v>0</v>
      </c>
      <c r="V33" s="63">
        <f>výpočet!R33</f>
        <v>0</v>
      </c>
      <c r="W33" s="63">
        <f>výpočet!S33</f>
        <v>0</v>
      </c>
      <c r="X33" s="63">
        <f>výpočet!T33</f>
        <v>0</v>
      </c>
      <c r="Y33" s="63">
        <f>výpočet!U33</f>
        <v>0</v>
      </c>
      <c r="Z33" s="63">
        <f>výpočet!V33</f>
        <v>0</v>
      </c>
      <c r="AA33" s="64">
        <f>výpočet!W33</f>
        <v>0</v>
      </c>
      <c r="AB33" s="57">
        <f>výpočet!X33</f>
        <v>0</v>
      </c>
      <c r="AC33" s="58">
        <f>výpočet!Y33</f>
        <v>0</v>
      </c>
      <c r="AE33" s="3" t="s">
        <v>76</v>
      </c>
      <c r="AF33" s="65" t="str">
        <f t="shared" si="5"/>
        <v/>
      </c>
      <c r="AG33" s="66" t="str">
        <f t="shared" si="6"/>
        <v/>
      </c>
      <c r="AH33" s="66" t="str">
        <f t="shared" si="6"/>
        <v/>
      </c>
      <c r="AI33" s="66" t="str">
        <f t="shared" si="6"/>
        <v/>
      </c>
      <c r="AJ33" s="66" t="str">
        <f t="shared" si="6"/>
        <v/>
      </c>
      <c r="AK33" s="67" t="str">
        <f t="shared" si="6"/>
        <v/>
      </c>
      <c r="AL33" s="68">
        <f t="shared" si="6"/>
        <v>4.0000000000000001E-3</v>
      </c>
      <c r="AM33" s="69">
        <f t="shared" si="6"/>
        <v>4.0000000000000001E-3</v>
      </c>
      <c r="AN33" s="69">
        <f t="shared" si="6"/>
        <v>4.0000000000000001E-3</v>
      </c>
      <c r="AO33" s="69">
        <f t="shared" si="6"/>
        <v>4.0000000000000001E-3</v>
      </c>
      <c r="AP33" s="69">
        <f t="shared" si="6"/>
        <v>4.0000000000000001E-3</v>
      </c>
      <c r="AQ33" s="69">
        <f t="shared" si="6"/>
        <v>4.0000000000000001E-3</v>
      </c>
      <c r="AR33" s="69">
        <f t="shared" si="6"/>
        <v>4.0000000000000001E-3</v>
      </c>
      <c r="AS33" s="70">
        <f t="shared" si="6"/>
        <v>4.0000000000000001E-3</v>
      </c>
      <c r="AT33" s="71" t="str">
        <f t="shared" si="6"/>
        <v/>
      </c>
      <c r="AU33" s="72" t="str">
        <f t="shared" si="28"/>
        <v/>
      </c>
      <c r="AV33" s="72" t="str">
        <f t="shared" si="25"/>
        <v/>
      </c>
      <c r="AW33" s="72" t="str">
        <f t="shared" si="17"/>
        <v/>
      </c>
      <c r="AX33" s="72" t="str">
        <f t="shared" si="7"/>
        <v/>
      </c>
      <c r="AY33" s="72" t="str">
        <f t="shared" si="7"/>
        <v/>
      </c>
      <c r="AZ33" s="72" t="str">
        <f t="shared" si="7"/>
        <v/>
      </c>
      <c r="BA33" s="73" t="str">
        <f t="shared" si="7"/>
        <v/>
      </c>
      <c r="BB33" s="74" t="str">
        <f t="shared" si="7"/>
        <v/>
      </c>
      <c r="BC33" s="75" t="str">
        <f t="shared" si="7"/>
        <v/>
      </c>
      <c r="BD33" s="76">
        <f t="shared" si="13"/>
        <v>3.2000000000000001E-2</v>
      </c>
      <c r="BF33" s="3" t="s">
        <v>76</v>
      </c>
      <c r="BG33" s="77" t="str">
        <f>IFERROR(AF33*BG3,"")</f>
        <v/>
      </c>
      <c r="BH33" s="78" t="str">
        <f t="shared" ref="BH33:CD33" si="39">IFERROR(AG33*BH3,"")</f>
        <v/>
      </c>
      <c r="BI33" s="78" t="str">
        <f t="shared" si="39"/>
        <v/>
      </c>
      <c r="BJ33" s="78" t="str">
        <f t="shared" si="39"/>
        <v/>
      </c>
      <c r="BK33" s="78" t="str">
        <f t="shared" si="39"/>
        <v/>
      </c>
      <c r="BL33" s="79" t="str">
        <f t="shared" si="39"/>
        <v/>
      </c>
      <c r="BM33" s="18">
        <f t="shared" si="39"/>
        <v>0.37763999999999998</v>
      </c>
      <c r="BN33" s="19">
        <f t="shared" si="39"/>
        <v>0.45788000000000001</v>
      </c>
      <c r="BO33" s="19">
        <f t="shared" si="39"/>
        <v>0.44980000000000003</v>
      </c>
      <c r="BP33" s="19">
        <f t="shared" si="39"/>
        <v>0.34860000000000002</v>
      </c>
      <c r="BQ33" s="19">
        <f t="shared" si="39"/>
        <v>0.31092000000000003</v>
      </c>
      <c r="BR33" s="19">
        <f t="shared" si="39"/>
        <v>0.30031999999999998</v>
      </c>
      <c r="BS33" s="19">
        <f t="shared" si="39"/>
        <v>0.29096</v>
      </c>
      <c r="BT33" s="105">
        <f t="shared" si="39"/>
        <v>0.28127999999999997</v>
      </c>
      <c r="BU33" s="20" t="str">
        <f t="shared" si="39"/>
        <v/>
      </c>
      <c r="BV33" s="21" t="str">
        <f t="shared" si="39"/>
        <v/>
      </c>
      <c r="BW33" s="21" t="str">
        <f t="shared" si="39"/>
        <v/>
      </c>
      <c r="BX33" s="21" t="str">
        <f t="shared" si="39"/>
        <v/>
      </c>
      <c r="BY33" s="21" t="str">
        <f t="shared" si="39"/>
        <v/>
      </c>
      <c r="BZ33" s="21" t="str">
        <f t="shared" si="39"/>
        <v/>
      </c>
      <c r="CA33" s="21" t="str">
        <f t="shared" si="39"/>
        <v/>
      </c>
      <c r="CB33" s="22" t="str">
        <f t="shared" si="39"/>
        <v/>
      </c>
      <c r="CC33" s="80" t="str">
        <f t="shared" si="39"/>
        <v/>
      </c>
      <c r="CD33" s="79" t="str">
        <f t="shared" si="39"/>
        <v/>
      </c>
    </row>
    <row r="34" spans="1:82" x14ac:dyDescent="0.25">
      <c r="A34" s="3" t="s">
        <v>77</v>
      </c>
      <c r="B34" s="113"/>
      <c r="C34" s="108"/>
      <c r="E34" s="3" t="s">
        <v>77</v>
      </c>
      <c r="F34" s="57">
        <f>výpočet!B34</f>
        <v>0</v>
      </c>
      <c r="G34" s="40">
        <f>výpočet!C34</f>
        <v>0</v>
      </c>
      <c r="H34" s="40">
        <f>výpočet!D34</f>
        <v>0</v>
      </c>
      <c r="I34" s="40">
        <f>výpočet!E34</f>
        <v>0</v>
      </c>
      <c r="J34" s="40">
        <f>výpočet!F34</f>
        <v>0</v>
      </c>
      <c r="K34" s="58">
        <f>výpočet!G34</f>
        <v>0</v>
      </c>
      <c r="L34" s="59">
        <f>výpočet!H34</f>
        <v>0</v>
      </c>
      <c r="M34" s="60">
        <f>výpočet!I34</f>
        <v>1</v>
      </c>
      <c r="N34" s="60">
        <f>výpočet!J34</f>
        <v>1</v>
      </c>
      <c r="O34" s="60">
        <f>výpočet!K34</f>
        <v>1</v>
      </c>
      <c r="P34" s="60">
        <f>výpočet!L34</f>
        <v>1</v>
      </c>
      <c r="Q34" s="60">
        <f>výpočet!M34</f>
        <v>1</v>
      </c>
      <c r="R34" s="60">
        <f>výpočet!N34</f>
        <v>0</v>
      </c>
      <c r="S34" s="61">
        <f>výpočet!O34</f>
        <v>0</v>
      </c>
      <c r="T34" s="62">
        <f>výpočet!P34</f>
        <v>0</v>
      </c>
      <c r="U34" s="63">
        <f>výpočet!Q34</f>
        <v>0</v>
      </c>
      <c r="V34" s="63">
        <f>výpočet!R34</f>
        <v>0</v>
      </c>
      <c r="W34" s="63">
        <f>výpočet!S34</f>
        <v>0</v>
      </c>
      <c r="X34" s="63">
        <f>výpočet!T34</f>
        <v>0</v>
      </c>
      <c r="Y34" s="63">
        <f>výpočet!U34</f>
        <v>0</v>
      </c>
      <c r="Z34" s="63">
        <f>výpočet!V34</f>
        <v>0</v>
      </c>
      <c r="AA34" s="64">
        <f>výpočet!W34</f>
        <v>0</v>
      </c>
      <c r="AB34" s="57">
        <f>výpočet!X34</f>
        <v>0</v>
      </c>
      <c r="AC34" s="58">
        <f>výpočet!Y34</f>
        <v>0</v>
      </c>
      <c r="AE34" s="3" t="s">
        <v>77</v>
      </c>
      <c r="AF34" s="65" t="str">
        <f t="shared" si="5"/>
        <v/>
      </c>
      <c r="AG34" s="66" t="str">
        <f t="shared" si="6"/>
        <v/>
      </c>
      <c r="AH34" s="66" t="str">
        <f t="shared" si="6"/>
        <v/>
      </c>
      <c r="AI34" s="66" t="str">
        <f t="shared" si="6"/>
        <v/>
      </c>
      <c r="AJ34" s="66" t="str">
        <f t="shared" si="6"/>
        <v/>
      </c>
      <c r="AK34" s="67" t="str">
        <f t="shared" si="6"/>
        <v/>
      </c>
      <c r="AL34" s="68" t="str">
        <f t="shared" si="6"/>
        <v/>
      </c>
      <c r="AM34" s="69">
        <f t="shared" si="6"/>
        <v>0</v>
      </c>
      <c r="AN34" s="69">
        <f t="shared" si="6"/>
        <v>0</v>
      </c>
      <c r="AO34" s="69">
        <f t="shared" si="6"/>
        <v>0</v>
      </c>
      <c r="AP34" s="69">
        <f t="shared" si="6"/>
        <v>0</v>
      </c>
      <c r="AQ34" s="69">
        <f t="shared" si="6"/>
        <v>0</v>
      </c>
      <c r="AR34" s="69" t="str">
        <f t="shared" si="6"/>
        <v/>
      </c>
      <c r="AS34" s="70" t="str">
        <f t="shared" si="6"/>
        <v/>
      </c>
      <c r="AT34" s="71" t="str">
        <f t="shared" si="6"/>
        <v/>
      </c>
      <c r="AU34" s="72" t="str">
        <f t="shared" si="28"/>
        <v/>
      </c>
      <c r="AV34" s="72" t="str">
        <f t="shared" si="25"/>
        <v/>
      </c>
      <c r="AW34" s="72" t="str">
        <f t="shared" si="17"/>
        <v/>
      </c>
      <c r="AX34" s="72" t="str">
        <f t="shared" si="7"/>
        <v/>
      </c>
      <c r="AY34" s="72" t="str">
        <f t="shared" si="7"/>
        <v/>
      </c>
      <c r="AZ34" s="72" t="str">
        <f t="shared" si="7"/>
        <v/>
      </c>
      <c r="BA34" s="73" t="str">
        <f t="shared" si="7"/>
        <v/>
      </c>
      <c r="BB34" s="74" t="str">
        <f t="shared" si="7"/>
        <v/>
      </c>
      <c r="BC34" s="75" t="str">
        <f t="shared" si="7"/>
        <v/>
      </c>
      <c r="BD34" s="76">
        <f t="shared" si="13"/>
        <v>0</v>
      </c>
      <c r="BF34" s="3" t="s">
        <v>77</v>
      </c>
      <c r="BG34" s="77" t="str">
        <f>IFERROR(AF34*BG3,"")</f>
        <v/>
      </c>
      <c r="BH34" s="78" t="str">
        <f t="shared" ref="BH34:CD34" si="40">IFERROR(AG34*BH3,"")</f>
        <v/>
      </c>
      <c r="BI34" s="78" t="str">
        <f t="shared" si="40"/>
        <v/>
      </c>
      <c r="BJ34" s="78" t="str">
        <f t="shared" si="40"/>
        <v/>
      </c>
      <c r="BK34" s="78" t="str">
        <f t="shared" si="40"/>
        <v/>
      </c>
      <c r="BL34" s="79" t="str">
        <f t="shared" si="40"/>
        <v/>
      </c>
      <c r="BM34" s="18" t="str">
        <f t="shared" si="40"/>
        <v/>
      </c>
      <c r="BN34" s="19">
        <f t="shared" si="40"/>
        <v>0</v>
      </c>
      <c r="BO34" s="19">
        <f t="shared" si="40"/>
        <v>0</v>
      </c>
      <c r="BP34" s="19">
        <f t="shared" si="40"/>
        <v>0</v>
      </c>
      <c r="BQ34" s="19">
        <f t="shared" si="40"/>
        <v>0</v>
      </c>
      <c r="BR34" s="19">
        <f t="shared" si="40"/>
        <v>0</v>
      </c>
      <c r="BS34" s="19" t="str">
        <f t="shared" si="40"/>
        <v/>
      </c>
      <c r="BT34" s="105" t="str">
        <f t="shared" si="40"/>
        <v/>
      </c>
      <c r="BU34" s="20" t="str">
        <f t="shared" si="40"/>
        <v/>
      </c>
      <c r="BV34" s="21" t="str">
        <f t="shared" si="40"/>
        <v/>
      </c>
      <c r="BW34" s="21" t="str">
        <f t="shared" si="40"/>
        <v/>
      </c>
      <c r="BX34" s="21" t="str">
        <f t="shared" si="40"/>
        <v/>
      </c>
      <c r="BY34" s="21" t="str">
        <f t="shared" si="40"/>
        <v/>
      </c>
      <c r="BZ34" s="21" t="str">
        <f t="shared" si="40"/>
        <v/>
      </c>
      <c r="CA34" s="21" t="str">
        <f t="shared" si="40"/>
        <v/>
      </c>
      <c r="CB34" s="22" t="str">
        <f t="shared" si="40"/>
        <v/>
      </c>
      <c r="CC34" s="80" t="str">
        <f t="shared" si="40"/>
        <v/>
      </c>
      <c r="CD34" s="79" t="str">
        <f t="shared" si="40"/>
        <v/>
      </c>
    </row>
    <row r="35" spans="1:82" x14ac:dyDescent="0.25">
      <c r="A35" s="3" t="s">
        <v>25</v>
      </c>
      <c r="B35" s="113">
        <v>70</v>
      </c>
      <c r="C35" s="108">
        <v>60</v>
      </c>
      <c r="E35" s="3" t="s">
        <v>25</v>
      </c>
      <c r="F35" s="57">
        <f>výpočet!B35</f>
        <v>1</v>
      </c>
      <c r="G35" s="40">
        <f>výpočet!C35</f>
        <v>11</v>
      </c>
      <c r="H35" s="40">
        <f>výpočet!D35</f>
        <v>1</v>
      </c>
      <c r="I35" s="40">
        <f>výpočet!E35</f>
        <v>1</v>
      </c>
      <c r="J35" s="40">
        <f>výpočet!F35</f>
        <v>1</v>
      </c>
      <c r="K35" s="58">
        <f>výpočet!G35</f>
        <v>1</v>
      </c>
      <c r="L35" s="59">
        <f>výpočet!H35</f>
        <v>1</v>
      </c>
      <c r="M35" s="60">
        <f>výpočet!I35</f>
        <v>1</v>
      </c>
      <c r="N35" s="60">
        <f>výpočet!J35</f>
        <v>1</v>
      </c>
      <c r="O35" s="60">
        <f>výpočet!K35</f>
        <v>1</v>
      </c>
      <c r="P35" s="60">
        <f>výpočet!L35</f>
        <v>1</v>
      </c>
      <c r="Q35" s="60">
        <f>výpočet!M35</f>
        <v>1</v>
      </c>
      <c r="R35" s="60">
        <f>výpočet!N35</f>
        <v>1</v>
      </c>
      <c r="S35" s="61">
        <f>výpočet!O35</f>
        <v>1</v>
      </c>
      <c r="T35" s="62">
        <f>výpočet!P35</f>
        <v>1</v>
      </c>
      <c r="U35" s="63">
        <f>výpočet!Q35</f>
        <v>1</v>
      </c>
      <c r="V35" s="63">
        <f>výpočet!R35</f>
        <v>1</v>
      </c>
      <c r="W35" s="63">
        <f>výpočet!S35</f>
        <v>1</v>
      </c>
      <c r="X35" s="63">
        <f>výpočet!T35</f>
        <v>1</v>
      </c>
      <c r="Y35" s="63">
        <f>výpočet!U35</f>
        <v>1</v>
      </c>
      <c r="Z35" s="63">
        <f>výpočet!V35</f>
        <v>1</v>
      </c>
      <c r="AA35" s="64">
        <f>výpočet!W35</f>
        <v>1</v>
      </c>
      <c r="AB35" s="57">
        <f>výpočet!X35</f>
        <v>1</v>
      </c>
      <c r="AC35" s="58">
        <f>výpočet!Y35</f>
        <v>1</v>
      </c>
      <c r="AE35" s="3" t="s">
        <v>25</v>
      </c>
      <c r="AF35" s="65">
        <f t="shared" si="5"/>
        <v>0.06</v>
      </c>
      <c r="AG35" s="66" t="str">
        <f t="shared" si="6"/>
        <v/>
      </c>
      <c r="AH35" s="66">
        <f t="shared" si="6"/>
        <v>0.06</v>
      </c>
      <c r="AI35" s="66">
        <f t="shared" si="6"/>
        <v>0.06</v>
      </c>
      <c r="AJ35" s="66">
        <f t="shared" si="6"/>
        <v>0.06</v>
      </c>
      <c r="AK35" s="67">
        <f t="shared" si="6"/>
        <v>0.06</v>
      </c>
      <c r="AL35" s="68">
        <f t="shared" si="6"/>
        <v>0.06</v>
      </c>
      <c r="AM35" s="69">
        <f t="shared" si="6"/>
        <v>0.06</v>
      </c>
      <c r="AN35" s="69">
        <f t="shared" si="6"/>
        <v>0.06</v>
      </c>
      <c r="AO35" s="69">
        <f t="shared" si="6"/>
        <v>0.06</v>
      </c>
      <c r="AP35" s="69">
        <f t="shared" si="6"/>
        <v>0.06</v>
      </c>
      <c r="AQ35" s="69">
        <f t="shared" si="6"/>
        <v>0.06</v>
      </c>
      <c r="AR35" s="69">
        <f t="shared" si="6"/>
        <v>0.06</v>
      </c>
      <c r="AS35" s="70">
        <f t="shared" si="6"/>
        <v>0.06</v>
      </c>
      <c r="AT35" s="71">
        <f t="shared" si="6"/>
        <v>0.06</v>
      </c>
      <c r="AU35" s="72">
        <f t="shared" si="28"/>
        <v>0.06</v>
      </c>
      <c r="AV35" s="72">
        <f t="shared" si="25"/>
        <v>0.06</v>
      </c>
      <c r="AW35" s="72">
        <f t="shared" si="17"/>
        <v>0.06</v>
      </c>
      <c r="AX35" s="72">
        <f t="shared" si="7"/>
        <v>0.06</v>
      </c>
      <c r="AY35" s="72">
        <f t="shared" si="7"/>
        <v>0.06</v>
      </c>
      <c r="AZ35" s="72">
        <f t="shared" si="7"/>
        <v>0.06</v>
      </c>
      <c r="BA35" s="73">
        <f t="shared" si="7"/>
        <v>0.06</v>
      </c>
      <c r="BB35" s="74">
        <f t="shared" si="7"/>
        <v>0.06</v>
      </c>
      <c r="BC35" s="75">
        <f t="shared" si="7"/>
        <v>0.06</v>
      </c>
      <c r="BD35" s="76">
        <f t="shared" si="13"/>
        <v>1.3800000000000008</v>
      </c>
      <c r="BF35" s="3" t="s">
        <v>25</v>
      </c>
      <c r="BG35" s="77">
        <f>IFERROR(AF35*BG3,"")</f>
        <v>4.3661999999999992</v>
      </c>
      <c r="BH35" s="78" t="str">
        <f t="shared" ref="BH35:CD35" si="41">IFERROR(AG35*BH3,"")</f>
        <v/>
      </c>
      <c r="BI35" s="78">
        <f t="shared" si="41"/>
        <v>4.1213999999999995</v>
      </c>
      <c r="BJ35" s="78">
        <f t="shared" si="41"/>
        <v>4.2413999999999996</v>
      </c>
      <c r="BK35" s="78">
        <f t="shared" si="41"/>
        <v>4.2354000000000003</v>
      </c>
      <c r="BL35" s="79">
        <f t="shared" si="41"/>
        <v>4.548</v>
      </c>
      <c r="BM35" s="18">
        <f t="shared" si="41"/>
        <v>5.6645999999999992</v>
      </c>
      <c r="BN35" s="19">
        <f t="shared" si="41"/>
        <v>6.8681999999999999</v>
      </c>
      <c r="BO35" s="19">
        <f t="shared" si="41"/>
        <v>6.7469999999999999</v>
      </c>
      <c r="BP35" s="19">
        <f t="shared" si="41"/>
        <v>5.2290000000000001</v>
      </c>
      <c r="BQ35" s="19">
        <f t="shared" si="41"/>
        <v>4.6638000000000002</v>
      </c>
      <c r="BR35" s="19">
        <f t="shared" si="41"/>
        <v>4.5047999999999995</v>
      </c>
      <c r="BS35" s="19">
        <f t="shared" si="41"/>
        <v>4.3643999999999998</v>
      </c>
      <c r="BT35" s="105">
        <f t="shared" si="41"/>
        <v>4.2191999999999998</v>
      </c>
      <c r="BU35" s="20">
        <f t="shared" si="41"/>
        <v>4.0872000000000002</v>
      </c>
      <c r="BV35" s="21">
        <f t="shared" si="41"/>
        <v>4.3158000000000003</v>
      </c>
      <c r="BW35" s="21">
        <f t="shared" si="41"/>
        <v>4.5311999999999992</v>
      </c>
      <c r="BX35" s="21">
        <f t="shared" si="41"/>
        <v>5.625</v>
      </c>
      <c r="BY35" s="21">
        <f t="shared" si="41"/>
        <v>6.6</v>
      </c>
      <c r="BZ35" s="21">
        <f t="shared" si="41"/>
        <v>7.6205999999999996</v>
      </c>
      <c r="CA35" s="21">
        <f t="shared" si="41"/>
        <v>6.4409999999999998</v>
      </c>
      <c r="CB35" s="22">
        <f t="shared" si="41"/>
        <v>5.1617999999999995</v>
      </c>
      <c r="CC35" s="80">
        <f t="shared" si="41"/>
        <v>4.7963999999999993</v>
      </c>
      <c r="CD35" s="79">
        <f t="shared" si="41"/>
        <v>4.1303999999999998</v>
      </c>
    </row>
    <row r="36" spans="1:82" x14ac:dyDescent="0.25">
      <c r="A36" s="3" t="s">
        <v>26</v>
      </c>
      <c r="B36" s="113">
        <v>90</v>
      </c>
      <c r="C36" s="108">
        <v>90</v>
      </c>
      <c r="E36" s="3" t="s">
        <v>26</v>
      </c>
      <c r="F36" s="57">
        <f>výpočet!B36</f>
        <v>0</v>
      </c>
      <c r="G36" s="40">
        <f>výpočet!C36</f>
        <v>0</v>
      </c>
      <c r="H36" s="40">
        <f>výpočet!D36</f>
        <v>0</v>
      </c>
      <c r="I36" s="40">
        <f>výpočet!E36</f>
        <v>0</v>
      </c>
      <c r="J36" s="40">
        <f>výpočet!F36</f>
        <v>0</v>
      </c>
      <c r="K36" s="58">
        <f>výpočet!G36</f>
        <v>0</v>
      </c>
      <c r="L36" s="59">
        <f>výpočet!H36</f>
        <v>0</v>
      </c>
      <c r="M36" s="60">
        <f>výpočet!I36</f>
        <v>0</v>
      </c>
      <c r="N36" s="60">
        <f>výpočet!J36</f>
        <v>0</v>
      </c>
      <c r="O36" s="60">
        <f>výpočet!K36</f>
        <v>0</v>
      </c>
      <c r="P36" s="60">
        <f>výpočet!L36</f>
        <v>0</v>
      </c>
      <c r="Q36" s="60">
        <f>výpočet!M36</f>
        <v>0</v>
      </c>
      <c r="R36" s="60">
        <f>výpočet!N36</f>
        <v>0</v>
      </c>
      <c r="S36" s="61">
        <f>výpočet!O36</f>
        <v>0</v>
      </c>
      <c r="T36" s="62">
        <f>výpočet!P36</f>
        <v>0</v>
      </c>
      <c r="U36" s="63">
        <f>výpočet!Q36</f>
        <v>0</v>
      </c>
      <c r="V36" s="63">
        <f>výpočet!R36</f>
        <v>0</v>
      </c>
      <c r="W36" s="63">
        <f>výpočet!S36</f>
        <v>0</v>
      </c>
      <c r="X36" s="63">
        <f>výpočet!T36</f>
        <v>0</v>
      </c>
      <c r="Y36" s="63">
        <f>výpočet!U36</f>
        <v>0</v>
      </c>
      <c r="Z36" s="63">
        <f>výpočet!V36</f>
        <v>0</v>
      </c>
      <c r="AA36" s="64">
        <f>výpočet!W36</f>
        <v>0</v>
      </c>
      <c r="AB36" s="57">
        <f>výpočet!X36</f>
        <v>0</v>
      </c>
      <c r="AC36" s="58">
        <f>výpočet!Y36</f>
        <v>0</v>
      </c>
      <c r="AE36" s="3" t="s">
        <v>26</v>
      </c>
      <c r="AF36" s="65" t="str">
        <f t="shared" si="5"/>
        <v/>
      </c>
      <c r="AG36" s="66" t="str">
        <f t="shared" si="6"/>
        <v/>
      </c>
      <c r="AH36" s="66" t="str">
        <f t="shared" si="6"/>
        <v/>
      </c>
      <c r="AI36" s="66" t="str">
        <f t="shared" si="6"/>
        <v/>
      </c>
      <c r="AJ36" s="66" t="str">
        <f t="shared" si="6"/>
        <v/>
      </c>
      <c r="AK36" s="67" t="str">
        <f t="shared" si="6"/>
        <v/>
      </c>
      <c r="AL36" s="68" t="str">
        <f t="shared" si="6"/>
        <v/>
      </c>
      <c r="AM36" s="69" t="str">
        <f t="shared" si="6"/>
        <v/>
      </c>
      <c r="AN36" s="69" t="str">
        <f t="shared" si="6"/>
        <v/>
      </c>
      <c r="AO36" s="69" t="str">
        <f t="shared" si="6"/>
        <v/>
      </c>
      <c r="AP36" s="69" t="str">
        <f t="shared" si="6"/>
        <v/>
      </c>
      <c r="AQ36" s="69" t="str">
        <f t="shared" si="6"/>
        <v/>
      </c>
      <c r="AR36" s="69" t="str">
        <f t="shared" si="6"/>
        <v/>
      </c>
      <c r="AS36" s="70" t="str">
        <f t="shared" si="6"/>
        <v/>
      </c>
      <c r="AT36" s="71" t="str">
        <f t="shared" si="6"/>
        <v/>
      </c>
      <c r="AU36" s="72" t="str">
        <f t="shared" si="28"/>
        <v/>
      </c>
      <c r="AV36" s="72" t="str">
        <f t="shared" si="25"/>
        <v/>
      </c>
      <c r="AW36" s="72" t="str">
        <f t="shared" si="17"/>
        <v/>
      </c>
      <c r="AX36" s="72" t="str">
        <f t="shared" si="7"/>
        <v/>
      </c>
      <c r="AY36" s="72" t="str">
        <f t="shared" si="7"/>
        <v/>
      </c>
      <c r="AZ36" s="72" t="str">
        <f t="shared" si="7"/>
        <v/>
      </c>
      <c r="BA36" s="73" t="str">
        <f t="shared" si="7"/>
        <v/>
      </c>
      <c r="BB36" s="74" t="str">
        <f t="shared" si="7"/>
        <v/>
      </c>
      <c r="BC36" s="75" t="str">
        <f t="shared" si="7"/>
        <v/>
      </c>
      <c r="BD36" s="76">
        <f t="shared" si="13"/>
        <v>0</v>
      </c>
      <c r="BF36" s="3" t="s">
        <v>26</v>
      </c>
      <c r="BG36" s="77" t="str">
        <f>IFERROR(AF36*BG3,"")</f>
        <v/>
      </c>
      <c r="BH36" s="78" t="str">
        <f t="shared" ref="BH36:CD36" si="42">IFERROR(AG36*BH3,"")</f>
        <v/>
      </c>
      <c r="BI36" s="78" t="str">
        <f t="shared" si="42"/>
        <v/>
      </c>
      <c r="BJ36" s="78" t="str">
        <f t="shared" si="42"/>
        <v/>
      </c>
      <c r="BK36" s="78" t="str">
        <f t="shared" si="42"/>
        <v/>
      </c>
      <c r="BL36" s="79" t="str">
        <f t="shared" si="42"/>
        <v/>
      </c>
      <c r="BM36" s="18" t="str">
        <f t="shared" si="42"/>
        <v/>
      </c>
      <c r="BN36" s="19" t="str">
        <f t="shared" si="42"/>
        <v/>
      </c>
      <c r="BO36" s="19" t="str">
        <f t="shared" si="42"/>
        <v/>
      </c>
      <c r="BP36" s="19" t="str">
        <f t="shared" si="42"/>
        <v/>
      </c>
      <c r="BQ36" s="19" t="str">
        <f t="shared" si="42"/>
        <v/>
      </c>
      <c r="BR36" s="19" t="str">
        <f t="shared" si="42"/>
        <v/>
      </c>
      <c r="BS36" s="19" t="str">
        <f t="shared" si="42"/>
        <v/>
      </c>
      <c r="BT36" s="105" t="str">
        <f t="shared" si="42"/>
        <v/>
      </c>
      <c r="BU36" s="20" t="str">
        <f t="shared" si="42"/>
        <v/>
      </c>
      <c r="BV36" s="21" t="str">
        <f t="shared" si="42"/>
        <v/>
      </c>
      <c r="BW36" s="21" t="str">
        <f t="shared" si="42"/>
        <v/>
      </c>
      <c r="BX36" s="21" t="str">
        <f t="shared" si="42"/>
        <v/>
      </c>
      <c r="BY36" s="21" t="str">
        <f t="shared" si="42"/>
        <v/>
      </c>
      <c r="BZ36" s="21" t="str">
        <f t="shared" si="42"/>
        <v/>
      </c>
      <c r="CA36" s="21" t="str">
        <f t="shared" si="42"/>
        <v/>
      </c>
      <c r="CB36" s="22" t="str">
        <f t="shared" si="42"/>
        <v/>
      </c>
      <c r="CC36" s="80" t="str">
        <f t="shared" si="42"/>
        <v/>
      </c>
      <c r="CD36" s="79" t="str">
        <f t="shared" si="42"/>
        <v/>
      </c>
    </row>
    <row r="37" spans="1:82" ht="15.75" thickBot="1" x14ac:dyDescent="0.3">
      <c r="A37" s="4" t="s">
        <v>27</v>
      </c>
      <c r="B37" s="114">
        <v>60</v>
      </c>
      <c r="C37" s="109">
        <v>40</v>
      </c>
      <c r="E37" s="4" t="s">
        <v>27</v>
      </c>
      <c r="F37" s="81">
        <f>výpočet!B37</f>
        <v>0</v>
      </c>
      <c r="G37" s="82">
        <f>výpočet!C37</f>
        <v>0</v>
      </c>
      <c r="H37" s="82">
        <f>výpočet!D37</f>
        <v>0</v>
      </c>
      <c r="I37" s="82">
        <f>výpočet!E37</f>
        <v>0</v>
      </c>
      <c r="J37" s="82">
        <f>výpočet!F37</f>
        <v>0</v>
      </c>
      <c r="K37" s="83">
        <f>výpočet!G37</f>
        <v>0</v>
      </c>
      <c r="L37" s="84">
        <f>výpočet!H37</f>
        <v>0</v>
      </c>
      <c r="M37" s="85">
        <f>výpočet!I37</f>
        <v>0</v>
      </c>
      <c r="N37" s="85">
        <f>výpočet!J37</f>
        <v>0</v>
      </c>
      <c r="O37" s="85">
        <f>výpočet!K37</f>
        <v>0</v>
      </c>
      <c r="P37" s="85">
        <f>výpočet!L37</f>
        <v>0</v>
      </c>
      <c r="Q37" s="85">
        <f>výpočet!M37</f>
        <v>0</v>
      </c>
      <c r="R37" s="85">
        <f>výpočet!N37</f>
        <v>0</v>
      </c>
      <c r="S37" s="86">
        <f>výpočet!O37</f>
        <v>0</v>
      </c>
      <c r="T37" s="87">
        <f>výpočet!P37</f>
        <v>0</v>
      </c>
      <c r="U37" s="88">
        <f>výpočet!Q37</f>
        <v>0</v>
      </c>
      <c r="V37" s="88">
        <f>výpočet!R37</f>
        <v>0</v>
      </c>
      <c r="W37" s="88">
        <f>výpočet!S37</f>
        <v>0</v>
      </c>
      <c r="X37" s="88">
        <f>výpočet!T37</f>
        <v>0</v>
      </c>
      <c r="Y37" s="88">
        <f>výpočet!U37</f>
        <v>0</v>
      </c>
      <c r="Z37" s="88">
        <f>výpočet!V37</f>
        <v>0</v>
      </c>
      <c r="AA37" s="89">
        <f>výpočet!W37</f>
        <v>0</v>
      </c>
      <c r="AB37" s="81">
        <f>výpočet!X37</f>
        <v>0</v>
      </c>
      <c r="AC37" s="83">
        <f>výpočet!Y37</f>
        <v>0</v>
      </c>
      <c r="AE37" s="4" t="s">
        <v>27</v>
      </c>
      <c r="AF37" s="90" t="str">
        <f t="shared" si="5"/>
        <v/>
      </c>
      <c r="AG37" s="91" t="str">
        <f t="shared" si="6"/>
        <v/>
      </c>
      <c r="AH37" s="91" t="str">
        <f t="shared" si="6"/>
        <v/>
      </c>
      <c r="AI37" s="91" t="str">
        <f t="shared" si="6"/>
        <v/>
      </c>
      <c r="AJ37" s="91" t="str">
        <f t="shared" si="6"/>
        <v/>
      </c>
      <c r="AK37" s="92" t="str">
        <f t="shared" si="6"/>
        <v/>
      </c>
      <c r="AL37" s="93" t="str">
        <f t="shared" si="6"/>
        <v/>
      </c>
      <c r="AM37" s="94" t="str">
        <f t="shared" si="6"/>
        <v/>
      </c>
      <c r="AN37" s="94" t="str">
        <f t="shared" si="6"/>
        <v/>
      </c>
      <c r="AO37" s="94" t="str">
        <f t="shared" si="6"/>
        <v/>
      </c>
      <c r="AP37" s="94" t="str">
        <f t="shared" si="6"/>
        <v/>
      </c>
      <c r="AQ37" s="94" t="str">
        <f t="shared" si="6"/>
        <v/>
      </c>
      <c r="AR37" s="94" t="str">
        <f t="shared" si="6"/>
        <v/>
      </c>
      <c r="AS37" s="95" t="str">
        <f t="shared" si="6"/>
        <v/>
      </c>
      <c r="AT37" s="96" t="str">
        <f t="shared" si="6"/>
        <v/>
      </c>
      <c r="AU37" s="97" t="str">
        <f t="shared" si="28"/>
        <v/>
      </c>
      <c r="AV37" s="97" t="str">
        <f t="shared" si="25"/>
        <v/>
      </c>
      <c r="AW37" s="97" t="str">
        <f t="shared" si="17"/>
        <v/>
      </c>
      <c r="AX37" s="97" t="str">
        <f t="shared" si="7"/>
        <v/>
      </c>
      <c r="AY37" s="97" t="str">
        <f t="shared" si="7"/>
        <v/>
      </c>
      <c r="AZ37" s="97" t="str">
        <f t="shared" si="7"/>
        <v/>
      </c>
      <c r="BA37" s="98" t="str">
        <f t="shared" si="7"/>
        <v/>
      </c>
      <c r="BB37" s="74" t="str">
        <f t="shared" si="7"/>
        <v/>
      </c>
      <c r="BC37" s="75" t="str">
        <f t="shared" si="7"/>
        <v/>
      </c>
      <c r="BD37" s="99">
        <f t="shared" si="13"/>
        <v>0</v>
      </c>
      <c r="BF37" s="4" t="s">
        <v>27</v>
      </c>
      <c r="BG37" s="100" t="str">
        <f>IFERROR(AF37*BG3,"")</f>
        <v/>
      </c>
      <c r="BH37" s="101" t="str">
        <f t="shared" ref="BH37:CD37" si="43">IFERROR(AG37*BH3,"")</f>
        <v/>
      </c>
      <c r="BI37" s="101" t="str">
        <f t="shared" si="43"/>
        <v/>
      </c>
      <c r="BJ37" s="101" t="str">
        <f t="shared" si="43"/>
        <v/>
      </c>
      <c r="BK37" s="101" t="str">
        <f t="shared" si="43"/>
        <v/>
      </c>
      <c r="BL37" s="102" t="str">
        <f t="shared" si="43"/>
        <v/>
      </c>
      <c r="BM37" s="23" t="str">
        <f t="shared" si="43"/>
        <v/>
      </c>
      <c r="BN37" s="24" t="str">
        <f t="shared" si="43"/>
        <v/>
      </c>
      <c r="BO37" s="24" t="str">
        <f t="shared" si="43"/>
        <v/>
      </c>
      <c r="BP37" s="24" t="str">
        <f t="shared" si="43"/>
        <v/>
      </c>
      <c r="BQ37" s="24" t="str">
        <f t="shared" si="43"/>
        <v/>
      </c>
      <c r="BR37" s="24" t="str">
        <f t="shared" si="43"/>
        <v/>
      </c>
      <c r="BS37" s="24" t="str">
        <f t="shared" si="43"/>
        <v/>
      </c>
      <c r="BT37" s="106" t="str">
        <f t="shared" si="43"/>
        <v/>
      </c>
      <c r="BU37" s="25" t="str">
        <f t="shared" si="43"/>
        <v/>
      </c>
      <c r="BV37" s="26" t="str">
        <f t="shared" si="43"/>
        <v/>
      </c>
      <c r="BW37" s="26" t="str">
        <f t="shared" si="43"/>
        <v/>
      </c>
      <c r="BX37" s="26" t="str">
        <f t="shared" si="43"/>
        <v/>
      </c>
      <c r="BY37" s="26" t="str">
        <f t="shared" si="43"/>
        <v/>
      </c>
      <c r="BZ37" s="26" t="str">
        <f t="shared" si="43"/>
        <v/>
      </c>
      <c r="CA37" s="26" t="str">
        <f t="shared" si="43"/>
        <v/>
      </c>
      <c r="CB37" s="27" t="str">
        <f t="shared" si="43"/>
        <v/>
      </c>
      <c r="CC37" s="103" t="str">
        <f t="shared" si="43"/>
        <v/>
      </c>
      <c r="CD37" s="102" t="str">
        <f t="shared" si="43"/>
        <v/>
      </c>
    </row>
  </sheetData>
  <mergeCells count="5">
    <mergeCell ref="BG2:CD2"/>
    <mergeCell ref="BF2:BF3"/>
    <mergeCell ref="F2:AC3"/>
    <mergeCell ref="AF2:BC3"/>
    <mergeCell ref="A2:C3"/>
  </mergeCells>
  <conditionalFormatting sqref="F5:K37">
    <cfRule type="cellIs" dxfId="3" priority="4" operator="equal">
      <formula>0</formula>
    </cfRule>
  </conditionalFormatting>
  <conditionalFormatting sqref="L5:S37">
    <cfRule type="cellIs" dxfId="2" priority="3" operator="equal">
      <formula>0</formula>
    </cfRule>
  </conditionalFormatting>
  <conditionalFormatting sqref="T5:AA37">
    <cfRule type="cellIs" dxfId="1" priority="2" operator="equal">
      <formula>0</formula>
    </cfRule>
  </conditionalFormatting>
  <conditionalFormatting sqref="AB5:AC37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</vt:lpstr>
      <vt:lpstr>podklady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Škoda</dc:creator>
  <cp:lastModifiedBy>Skoda Martin</cp:lastModifiedBy>
  <dcterms:created xsi:type="dcterms:W3CDTF">2024-04-02T13:57:27Z</dcterms:created>
  <dcterms:modified xsi:type="dcterms:W3CDTF">2024-04-04T04:48:10Z</dcterms:modified>
</cp:coreProperties>
</file>