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0B60ADDF-E5E2-412F-87F8-265C2BE89361}" xr6:coauthVersionLast="36" xr6:coauthVersionMax="36" xr10:uidLastSave="{00000000-0000-0000-0000-000000000000}"/>
  <bookViews>
    <workbookView xWindow="0" yWindow="0" windowWidth="28800" windowHeight="13725" activeTab="2" xr2:uid="{A4B0E547-4FC6-4F60-B333-E3FCF96D012C}"/>
  </bookViews>
  <sheets>
    <sheet name="Ceny" sheetId="1" r:id="rId1"/>
    <sheet name="Zľavy" sheetId="2" r:id="rId2"/>
    <sheet name="Fakturácia" sheetId="3" r:id="rId3"/>
  </sheets>
  <definedNames>
    <definedName name="OBLAST_TOVAR">tblCeny[Tovar]</definedName>
    <definedName name="OBLAST_ZLAVY">OFFSET(tblZlavy[[#Headers],[Od ks]:[Zľava %]],MATCH(Fakturácia!$A1,tblZlavy[Tovar],0),,COUNTIF(tblZlavy[Tovar],Fakturácia!$A1))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D2" i="3" s="1"/>
  <c r="E2" i="3" s="1"/>
  <c r="C3" i="3"/>
  <c r="D3" i="3" s="1"/>
  <c r="E3" i="3" s="1"/>
  <c r="C4" i="3"/>
  <c r="D4" i="3" s="1"/>
  <c r="E4" i="3" s="1"/>
  <c r="C5" i="3"/>
  <c r="D5" i="3" s="1"/>
  <c r="E5" i="3" s="1"/>
  <c r="C6" i="3"/>
  <c r="D6" i="3" s="1"/>
  <c r="E6" i="3" s="1"/>
  <c r="C7" i="3"/>
  <c r="D7" i="3" s="1"/>
  <c r="E7" i="3" s="1"/>
  <c r="C8" i="3"/>
  <c r="D8" i="3" s="1"/>
  <c r="E8" i="3" s="1"/>
  <c r="C9" i="3"/>
  <c r="D9" i="3" s="1"/>
  <c r="E9" i="3" s="1"/>
  <c r="C10" i="3"/>
  <c r="A8" i="2"/>
  <c r="A7" i="2"/>
  <c r="D10" i="3" l="1"/>
  <c r="E10" i="3" s="1"/>
</calcChain>
</file>

<file path=xl/sharedStrings.xml><?xml version="1.0" encoding="utf-8"?>
<sst xmlns="http://schemas.openxmlformats.org/spreadsheetml/2006/main" count="39" uniqueCount="11">
  <si>
    <t>Tovar</t>
  </si>
  <si>
    <t>Cena</t>
  </si>
  <si>
    <t>Rožok</t>
  </si>
  <si>
    <t>Chlieb</t>
  </si>
  <si>
    <t>Vianočka 200g</t>
  </si>
  <si>
    <t>Vianočka 500g</t>
  </si>
  <si>
    <t>Ks</t>
  </si>
  <si>
    <t>Zľava %</t>
  </si>
  <si>
    <t>Od ks</t>
  </si>
  <si>
    <t>Jed. cena</t>
  </si>
  <si>
    <t>Cena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</si>
</sst>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0%;;;"/>
    <numFmt numFmtId="168" formatCode="#,##0.000\ &quot;€&quot;"/>
    <numFmt numFmtId="169" formatCode="#,##0.00\ &quot;€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7" fontId="0" fillId="0" borderId="0" xfId="0" applyNumberFormat="1"/>
    <xf numFmtId="168" fontId="0" fillId="0" borderId="0" xfId="0" applyNumberFormat="1"/>
    <xf numFmtId="169" fontId="0" fillId="0" borderId="0" xfId="0" applyNumberFormat="1"/>
  </cellXfs>
  <cellStyles count="1">
    <cellStyle name="Normálna" xfId="0" builtinId="0"/>
  </cellStyles>
  <dxfs count="3">
    <dxf>
      <numFmt numFmtId="169" formatCode="#,##0.00\ &quot;€&quot;"/>
    </dxf>
    <dxf>
      <numFmt numFmtId="168" formatCode="#,##0.000\ &quot;€&quot;"/>
    </dxf>
    <dxf>
      <numFmt numFmtId="167" formatCode="0%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658E80-24EB-40B2-9F08-538F76C5CC6D}" name="tblCeny" displayName="tblCeny" ref="A1:B5" totalsRowShown="0">
  <autoFilter ref="A1:B5" xr:uid="{99D06497-B04D-4443-A516-4942D2798558}"/>
  <tableColumns count="2">
    <tableColumn id="1" xr3:uid="{6B9E9BCF-4096-4BE5-A831-180AE0E3C7AB}" name="Tovar"/>
    <tableColumn id="2" xr3:uid="{60B97426-6709-4FF8-9B89-053FA6335CFB}" name="Cena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FD9D20-8AC9-4B53-8854-4CA34C725B59}" name="tblZlavy" displayName="tblZlavy" ref="A1:C4" totalsRowShown="0">
  <autoFilter ref="A1:C4" xr:uid="{7CBE7A69-25F9-47D6-8A71-9AAF2A43DB87}"/>
  <tableColumns count="3">
    <tableColumn id="1" xr3:uid="{04EF0333-9BA1-450E-B963-7109F1504C66}" name="Tovar"/>
    <tableColumn id="2" xr3:uid="{7352218A-3073-450E-A8D7-C7E8FE09E09C}" name="Od ks"/>
    <tableColumn id="3" xr3:uid="{E8A85F81-3464-4258-89E8-3E8C446E7F10}" name="Zľava %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02CB44-5D59-4D02-9745-F3477B38337C}" name="Tabuľka3" displayName="Tabuľka3" ref="A1:E10" totalsRowShown="0">
  <autoFilter ref="A1:E10" xr:uid="{F1DF1758-0E64-4E2E-86FB-0827013FC2A2}"/>
  <tableColumns count="5">
    <tableColumn id="1" xr3:uid="{8ED3C1A1-DD13-4680-884B-A0B94250A950}" name="Tovar"/>
    <tableColumn id="2" xr3:uid="{0DDD01C7-D2B8-41E9-99BC-B19E223A547A}" name="Ks"/>
    <tableColumn id="4" xr3:uid="{B6DD77F5-D6CA-4DA9-B83B-64A005674724}" name="Zľava %" dataDxfId="2">
      <calculatedColumnFormula>IFERROR(VLOOKUP(Tabuľka3[[#This Row],[Ks]],OBLAST_ZLAVY,2,TRUE)/100,0)</calculatedColumnFormula>
    </tableColumn>
    <tableColumn id="3" xr3:uid="{2A4C061B-1383-4A2B-AD70-104269E69BD6}" name="Jed. cena" dataDxfId="1">
      <calculatedColumnFormula>IFERROR(VLOOKUP(Tabuľka3[[#This Row],[Tovar]],tblCeny[],2,FALSE)*(1-Tabuľka3[[#This Row],[Zľava %]]),"")</calculatedColumnFormula>
    </tableColumn>
    <tableColumn id="5" xr3:uid="{DA6E9541-64F7-448C-93EF-AD72A91EFE25}" name="Cena celkom" dataDxfId="0">
      <calculatedColumnFormula>IFERROR(Tabuľka3[[#This Row],[Jed. cena]]*Tabuľka3[[#This Row],[Ks]],"")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6130-C63C-43D2-AFEE-32A9B21CAB5D}">
  <dimension ref="A1:B5"/>
  <sheetViews>
    <sheetView workbookViewId="0"/>
  </sheetViews>
  <sheetFormatPr defaultRowHeight="15" x14ac:dyDescent="0.25"/>
  <cols>
    <col min="1" max="1" width="19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0.1</v>
      </c>
    </row>
    <row r="3" spans="1:2" x14ac:dyDescent="0.25">
      <c r="A3" t="s">
        <v>3</v>
      </c>
      <c r="B3">
        <v>1.8</v>
      </c>
    </row>
    <row r="4" spans="1:2" x14ac:dyDescent="0.25">
      <c r="A4" t="s">
        <v>4</v>
      </c>
      <c r="B4">
        <v>2</v>
      </c>
    </row>
    <row r="5" spans="1:2" x14ac:dyDescent="0.25">
      <c r="A5" t="s">
        <v>5</v>
      </c>
      <c r="B5">
        <v>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CDCC-6CE3-4C79-B51A-4075EE62AA09}">
  <dimension ref="A1:C8"/>
  <sheetViews>
    <sheetView workbookViewId="0">
      <selection activeCell="B4" sqref="B4"/>
    </sheetView>
  </sheetViews>
  <sheetFormatPr defaultRowHeight="15" x14ac:dyDescent="0.25"/>
  <cols>
    <col min="1" max="1" width="16.5703125" customWidth="1"/>
    <col min="3" max="3" width="9.85546875" customWidth="1"/>
  </cols>
  <sheetData>
    <row r="1" spans="1:3" x14ac:dyDescent="0.25">
      <c r="A1" t="s">
        <v>0</v>
      </c>
      <c r="B1" t="s">
        <v>8</v>
      </c>
      <c r="C1" t="s">
        <v>7</v>
      </c>
    </row>
    <row r="2" spans="1:3" x14ac:dyDescent="0.25">
      <c r="A2" t="s">
        <v>2</v>
      </c>
      <c r="B2">
        <v>50</v>
      </c>
      <c r="C2">
        <v>4</v>
      </c>
    </row>
    <row r="3" spans="1:3" x14ac:dyDescent="0.25">
      <c r="A3" t="s">
        <v>2</v>
      </c>
      <c r="B3">
        <v>150</v>
      </c>
      <c r="C3">
        <v>8</v>
      </c>
    </row>
    <row r="4" spans="1:3" x14ac:dyDescent="0.25">
      <c r="A4" t="s">
        <v>4</v>
      </c>
      <c r="B4">
        <v>10</v>
      </c>
      <c r="C4">
        <v>2</v>
      </c>
    </row>
    <row r="7" spans="1:3" x14ac:dyDescent="0.25">
      <c r="A7">
        <f>MATCH(150,B2:B3,1)</f>
        <v>2</v>
      </c>
    </row>
    <row r="8" spans="1:3" x14ac:dyDescent="0.25">
      <c r="A8">
        <f>VLOOKUP(50,B2:C3,2,TRUE)</f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3329-3D26-4162-AECD-61484FDF614A}">
  <dimension ref="A1:E10"/>
  <sheetViews>
    <sheetView tabSelected="1" workbookViewId="0">
      <selection activeCell="A15" sqref="A15"/>
    </sheetView>
  </sheetViews>
  <sheetFormatPr defaultRowHeight="15" x14ac:dyDescent="0.25"/>
  <cols>
    <col min="1" max="1" width="18.28515625" customWidth="1"/>
    <col min="3" max="3" width="9.85546875" customWidth="1"/>
    <col min="4" max="4" width="11.28515625" customWidth="1"/>
    <col min="5" max="5" width="10.7109375" customWidth="1"/>
    <col min="6" max="6" width="14.42578125" customWidth="1"/>
  </cols>
  <sheetData>
    <row r="1" spans="1:5" x14ac:dyDescent="0.25">
      <c r="A1" t="s">
        <v>0</v>
      </c>
      <c r="B1" t="s">
        <v>6</v>
      </c>
      <c r="C1" t="s">
        <v>7</v>
      </c>
      <c r="D1" t="s">
        <v>9</v>
      </c>
      <c r="E1" t="s">
        <v>10</v>
      </c>
    </row>
    <row r="2" spans="1:5" x14ac:dyDescent="0.25">
      <c r="A2" t="s">
        <v>2</v>
      </c>
      <c r="B2">
        <v>150</v>
      </c>
      <c r="C2" s="1">
        <f ca="1">IFERROR(VLOOKUP(Tabuľka3[[#This Row],[Ks]],OBLAST_ZLAVY,2,TRUE)/100,0)</f>
        <v>0.08</v>
      </c>
      <c r="D2" s="2">
        <f ca="1">IFERROR(VLOOKUP(Tabuľka3[[#This Row],[Tovar]],tblCeny[],2,FALSE)*(1-Tabuľka3[[#This Row],[Zľava %]]),"")</f>
        <v>9.2000000000000012E-2</v>
      </c>
      <c r="E2" s="3">
        <f ca="1">IFERROR(Tabuľka3[[#This Row],[Jed. cena]]*Tabuľka3[[#This Row],[Ks]],"")</f>
        <v>13.800000000000002</v>
      </c>
    </row>
    <row r="3" spans="1:5" x14ac:dyDescent="0.25">
      <c r="A3" t="s">
        <v>5</v>
      </c>
      <c r="B3">
        <v>50</v>
      </c>
      <c r="C3" s="1">
        <f ca="1">IFERROR(VLOOKUP(Tabuľka3[[#This Row],[Ks]],OBLAST_ZLAVY,2,TRUE)/100,0)</f>
        <v>0</v>
      </c>
      <c r="D3" s="2">
        <f ca="1">IFERROR(VLOOKUP(Tabuľka3[[#This Row],[Tovar]],tblCeny[],2,FALSE)*(1-Tabuľka3[[#This Row],[Zľava %]]),"")</f>
        <v>4</v>
      </c>
      <c r="E3" s="3">
        <f ca="1">IFERROR(Tabuľka3[[#This Row],[Jed. cena]]*Tabuľka3[[#This Row],[Ks]],"")</f>
        <v>200</v>
      </c>
    </row>
    <row r="4" spans="1:5" x14ac:dyDescent="0.25">
      <c r="A4" t="s">
        <v>4</v>
      </c>
      <c r="B4">
        <v>50</v>
      </c>
      <c r="C4" s="1">
        <f ca="1">IFERROR(VLOOKUP(Tabuľka3[[#This Row],[Ks]],OBLAST_ZLAVY,2,TRUE)/100,0)</f>
        <v>0.02</v>
      </c>
      <c r="D4" s="2">
        <f ca="1">IFERROR(VLOOKUP(Tabuľka3[[#This Row],[Tovar]],tblCeny[],2,FALSE)*(1-Tabuľka3[[#This Row],[Zľava %]]),"")</f>
        <v>1.96</v>
      </c>
      <c r="E4" s="3">
        <f ca="1">IFERROR(Tabuľka3[[#This Row],[Jed. cena]]*Tabuľka3[[#This Row],[Ks]],"")</f>
        <v>98</v>
      </c>
    </row>
    <row r="5" spans="1:5" x14ac:dyDescent="0.25">
      <c r="A5" t="s">
        <v>3</v>
      </c>
      <c r="B5">
        <v>100</v>
      </c>
      <c r="C5" s="1">
        <f ca="1">IFERROR(VLOOKUP(Tabuľka3[[#This Row],[Ks]],OBLAST_ZLAVY,2,TRUE)/100,0)</f>
        <v>0</v>
      </c>
      <c r="D5" s="2">
        <f ca="1">IFERROR(VLOOKUP(Tabuľka3[[#This Row],[Tovar]],tblCeny[],2,FALSE)*(1-Tabuľka3[[#This Row],[Zľava %]]),"")</f>
        <v>1.8</v>
      </c>
      <c r="E5" s="3">
        <f ca="1">IFERROR(Tabuľka3[[#This Row],[Jed. cena]]*Tabuľka3[[#This Row],[Ks]],"")</f>
        <v>180</v>
      </c>
    </row>
    <row r="6" spans="1:5" x14ac:dyDescent="0.25">
      <c r="C6" s="1">
        <f ca="1">IFERROR(VLOOKUP(Tabuľka3[[#This Row],[Ks]],OBLAST_ZLAVY,2,TRUE)/100,0)</f>
        <v>0</v>
      </c>
      <c r="D6" s="2" t="str">
        <f ca="1">IFERROR(VLOOKUP(Tabuľka3[[#This Row],[Tovar]],tblCeny[],2,FALSE)*(1-Tabuľka3[[#This Row],[Zľava %]]),"")</f>
        <v/>
      </c>
      <c r="E6" s="3" t="str">
        <f ca="1">IFERROR(Tabuľka3[[#This Row],[Jed. cena]]*Tabuľka3[[#This Row],[Ks]],"")</f>
        <v/>
      </c>
    </row>
    <row r="7" spans="1:5" x14ac:dyDescent="0.25">
      <c r="C7" s="1">
        <f ca="1">IFERROR(VLOOKUP(Tabuľka3[[#This Row],[Ks]],OBLAST_ZLAVY,2,TRUE)/100,0)</f>
        <v>0</v>
      </c>
      <c r="D7" s="2" t="str">
        <f ca="1">IFERROR(VLOOKUP(Tabuľka3[[#This Row],[Tovar]],tblCeny[],2,FALSE)*(1-Tabuľka3[[#This Row],[Zľava %]]),"")</f>
        <v/>
      </c>
      <c r="E7" s="3" t="str">
        <f ca="1">IFERROR(Tabuľka3[[#This Row],[Jed. cena]]*Tabuľka3[[#This Row],[Ks]],"")</f>
        <v/>
      </c>
    </row>
    <row r="8" spans="1:5" x14ac:dyDescent="0.25">
      <c r="C8" s="1">
        <f ca="1">IFERROR(VLOOKUP(Tabuľka3[[#This Row],[Ks]],OBLAST_ZLAVY,2,TRUE)/100,0)</f>
        <v>0</v>
      </c>
      <c r="D8" s="2" t="str">
        <f ca="1">IFERROR(VLOOKUP(Tabuľka3[[#This Row],[Tovar]],tblCeny[],2,FALSE)*(1-Tabuľka3[[#This Row],[Zľava %]]),"")</f>
        <v/>
      </c>
      <c r="E8" s="3" t="str">
        <f ca="1">IFERROR(Tabuľka3[[#This Row],[Jed. cena]]*Tabuľka3[[#This Row],[Ks]],"")</f>
        <v/>
      </c>
    </row>
    <row r="9" spans="1:5" x14ac:dyDescent="0.25">
      <c r="C9" s="1">
        <f ca="1">IFERROR(VLOOKUP(Tabuľka3[[#This Row],[Ks]],OBLAST_ZLAVY,2,TRUE)/100,0)</f>
        <v>0</v>
      </c>
      <c r="D9" s="2" t="str">
        <f ca="1">IFERROR(VLOOKUP(Tabuľka3[[#This Row],[Tovar]],tblCeny[],2,FALSE)*(1-Tabuľka3[[#This Row],[Zľava %]]),"")</f>
        <v/>
      </c>
      <c r="E9" s="3" t="str">
        <f ca="1">IFERROR(Tabuľka3[[#This Row],[Jed. cena]]*Tabuľka3[[#This Row],[Ks]],"")</f>
        <v/>
      </c>
    </row>
    <row r="10" spans="1:5" x14ac:dyDescent="0.25">
      <c r="C10" s="1">
        <f ca="1">IFERROR(VLOOKUP(Tabuľka3[[#This Row],[Ks]],OBLAST_ZLAVY,2,TRUE)/100,0)</f>
        <v>0</v>
      </c>
      <c r="D10" s="2" t="str">
        <f ca="1">IFERROR(VLOOKUP(Tabuľka3[[#This Row],[Tovar]],tblCeny[],2,FALSE)*(1-Tabuľka3[[#This Row],[Zľava %]]),"")</f>
        <v/>
      </c>
      <c r="E10" s="3" t="str">
        <f ca="1">IFERROR(Tabuľka3[[#This Row],[Jed. cena]]*Tabuľka3[[#This Row],[Ks]],"")</f>
        <v/>
      </c>
    </row>
  </sheetData>
  <dataValidations count="1">
    <dataValidation type="list" allowBlank="1" showInputMessage="1" showErrorMessage="1" sqref="A2:A10" xr:uid="{BF590093-0737-49D7-B0DF-525AA9D543A6}">
      <formula1>OBLAST_TOVAR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Ceny</vt:lpstr>
      <vt:lpstr>Zľavy</vt:lpstr>
      <vt:lpstr>Fakturácia</vt:lpstr>
      <vt:lpstr>OBLAST_TOVAR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2022-04-24T09:02:04Z</dcterms:created>
  <dcterms:modified xsi:type="dcterms:W3CDTF">2022-04-24T09:32:10Z</dcterms:modified>
</cp:coreProperties>
</file>