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<sst xmlns="http://schemas.openxmlformats.org/spreadsheetml/2006/main" count="18" uniqueCount="14">
  <si>
    <t xml:space="preserve">Datum</t>
  </si>
  <si>
    <t xml:space="preserve">Hodnoty</t>
  </si>
  <si>
    <t xml:space="preserve">Měsíc</t>
  </si>
  <si>
    <t xml:space="preserve">Kvartál</t>
  </si>
  <si>
    <t xml:space="preserve">Součet</t>
  </si>
  <si>
    <t xml:space="preserve">1 kvartal:</t>
  </si>
  <si>
    <t xml:space="preserve">2 kvartal:</t>
  </si>
  <si>
    <t xml:space="preserve">3 kvartal:</t>
  </si>
  <si>
    <t xml:space="preserve">4 kvartal:</t>
  </si>
  <si>
    <t xml:space="preserve">1 kvartál</t>
  </si>
  <si>
    <t xml:space="preserve">2 kvartál</t>
  </si>
  <si>
    <t xml:space="preserve">3 kvartál</t>
  </si>
  <si>
    <t xml:space="preserve">4 kvartál</t>
  </si>
  <si>
    <t xml:space="preserve">Spolu za kvartaly: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</si>
</sst>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dd/mm/yyyy"/>
  </numFmts>
  <fonts count="7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2"/>
      <color rgb="FFC9211E"/>
      <name val="Arial"/>
      <family val="2"/>
      <charset val="238"/>
    </font>
    <font>
      <sz val="10"/>
      <color rgb="FFC9211E"/>
      <name val="Arial"/>
      <family val="2"/>
      <charset val="238"/>
    </font>
    <font>
      <b val="true"/>
      <sz val="14"/>
      <color rgb="FFC9211E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8F2A1"/>
        <bgColor rgb="FFFFFFCC"/>
      </patternFill>
    </fill>
    <fill>
      <patternFill patternType="solid">
        <fgColor rgb="FFBBE33D"/>
        <bgColor rgb="FFE8F2A1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3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L23" activeCellId="0" sqref="L23"/>
    </sheetView>
  </sheetViews>
  <sheetFormatPr defaultColWidth="11.55078125" defaultRowHeight="12.8" zeroHeight="false" outlineLevelRow="0" outlineLevelCol="0"/>
  <cols>
    <col collapsed="false" customWidth="false" hidden="false" outlineLevel="0" max="6" min="1" style="1" width="11.52"/>
    <col collapsed="false" customWidth="false" hidden="false" outlineLevel="0" max="11" min="9" style="1" width="11.52"/>
  </cols>
  <sheetData>
    <row r="1" s="5" customFormat="true" ht="21.05" hidden="false" customHeight="tru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/>
      <c r="H1" s="6" t="s">
        <v>0</v>
      </c>
      <c r="I1" s="6" t="s">
        <v>1</v>
      </c>
      <c r="J1" s="6" t="s">
        <v>2</v>
      </c>
      <c r="K1" s="7" t="s">
        <v>3</v>
      </c>
      <c r="L1" s="7" t="s">
        <v>5</v>
      </c>
      <c r="M1" s="7" t="s">
        <v>6</v>
      </c>
      <c r="N1" s="7" t="s">
        <v>7</v>
      </c>
      <c r="O1" s="7" t="s">
        <v>8</v>
      </c>
    </row>
    <row r="2" customFormat="false" ht="12.8" hidden="false" customHeight="false" outlineLevel="0" collapsed="false">
      <c r="A2" s="8" t="n">
        <v>44562</v>
      </c>
      <c r="B2" s="1" t="n">
        <v>1</v>
      </c>
      <c r="C2" s="1" t="n">
        <f aca="false">MONTH(A2)</f>
        <v>1</v>
      </c>
      <c r="D2" s="1" t="n">
        <f aca="false">_xlfn.IFS(C2&lt;=3,1,AND(C2&gt;3,C2&lt;=6),2,AND(C2&gt;6,C2&lt;=9,3),3,AND(C2&gt;9,C2&lt;=12),4)</f>
        <v>1</v>
      </c>
      <c r="E2" s="1" t="s">
        <v>9</v>
      </c>
      <c r="F2" s="1" t="n">
        <f aca="false">SUMIFS(B$2:B$13,D$2:D$13,1)</f>
        <v>6</v>
      </c>
      <c r="H2" s="9" t="n">
        <v>44562</v>
      </c>
      <c r="I2" s="10" t="n">
        <v>50</v>
      </c>
      <c r="J2" s="10" t="n">
        <f aca="false">MONTH(H2)</f>
        <v>1</v>
      </c>
      <c r="K2" s="10" t="n">
        <f aca="false">_xlfn.IFS(J2&lt;=3,1,AND(J2&gt;3,J2&lt;=6),2,AND(J2&gt;6,J2&lt;=9,3),3,AND(J2&gt;9,J2&lt;=12),4)</f>
        <v>1</v>
      </c>
      <c r="L2" s="10" t="n">
        <f aca="false">IF(K2=1,I2,0)</f>
        <v>50</v>
      </c>
      <c r="M2" s="10" t="n">
        <f aca="false">IF(K2=2,I2,0)</f>
        <v>0</v>
      </c>
      <c r="N2" s="10" t="n">
        <f aca="false">IF(K2=3,I2,0)</f>
        <v>0</v>
      </c>
      <c r="O2" s="10" t="n">
        <f aca="false">IF(K2=4,I2,0)</f>
        <v>0</v>
      </c>
    </row>
    <row r="3" customFormat="false" ht="12.8" hidden="false" customHeight="false" outlineLevel="0" collapsed="false">
      <c r="A3" s="8" t="n">
        <v>44594</v>
      </c>
      <c r="B3" s="1" t="n">
        <v>2</v>
      </c>
      <c r="C3" s="1" t="n">
        <f aca="false">MONTH(A3)</f>
        <v>2</v>
      </c>
      <c r="D3" s="1" t="n">
        <f aca="false">_xlfn.IFS(C3&lt;=3,1,AND(C3&gt;3,C3&lt;=6),2,AND(C3&gt;6,C3&lt;=9,3),3,AND(C3&gt;9,C3&lt;=12),4)</f>
        <v>1</v>
      </c>
      <c r="E3" s="1" t="s">
        <v>10</v>
      </c>
      <c r="F3" s="1" t="n">
        <f aca="false">SUMIFS(B$2:B$13,D$2:D$13,2)</f>
        <v>15</v>
      </c>
      <c r="H3" s="9" t="n">
        <v>44594</v>
      </c>
      <c r="I3" s="10" t="n">
        <v>20</v>
      </c>
      <c r="J3" s="10" t="n">
        <f aca="false">MONTH(H3)</f>
        <v>2</v>
      </c>
      <c r="K3" s="10" t="n">
        <f aca="false">_xlfn.IFS(J3&lt;=3,1,AND(J3&gt;3,J3&lt;=6),2,AND(J3&gt;6,J3&lt;=9,3),3,AND(J3&gt;9,J3&lt;=12),4)</f>
        <v>1</v>
      </c>
      <c r="L3" s="10" t="n">
        <f aca="false">IF(K3=1,I3,0)</f>
        <v>20</v>
      </c>
      <c r="M3" s="10" t="n">
        <f aca="false">IF(K3=2,I3,0)</f>
        <v>0</v>
      </c>
      <c r="N3" s="10" t="n">
        <f aca="false">IF(K3=3,I3,0)</f>
        <v>0</v>
      </c>
      <c r="O3" s="10" t="n">
        <f aca="false">IF(K3=4,I3,0)</f>
        <v>0</v>
      </c>
    </row>
    <row r="4" customFormat="false" ht="12.8" hidden="false" customHeight="false" outlineLevel="0" collapsed="false">
      <c r="A4" s="8" t="n">
        <v>44635</v>
      </c>
      <c r="B4" s="1" t="n">
        <v>3</v>
      </c>
      <c r="C4" s="1" t="n">
        <f aca="false">MONTH(A4)</f>
        <v>3</v>
      </c>
      <c r="D4" s="1" t="n">
        <f aca="false">_xlfn.IFS(C4&lt;=3,1,AND(C4&gt;3,C4&lt;=6),2,AND(C4&gt;6,C4&lt;=9,3),3,AND(C4&gt;9,C4&lt;=12),4)</f>
        <v>1</v>
      </c>
      <c r="E4" s="1" t="s">
        <v>11</v>
      </c>
      <c r="F4" s="1" t="n">
        <f aca="false">SUMIFS(B$2:B$13,D$2:D$13,3)</f>
        <v>24</v>
      </c>
      <c r="H4" s="9" t="n">
        <v>44635</v>
      </c>
      <c r="I4" s="10" t="n">
        <v>55</v>
      </c>
      <c r="J4" s="10" t="n">
        <f aca="false">MONTH(H4)</f>
        <v>3</v>
      </c>
      <c r="K4" s="10" t="n">
        <f aca="false">_xlfn.IFS(J4&lt;=3,1,AND(J4&gt;3,J4&lt;=6),2,AND(J4&gt;6,J4&lt;=9,3),3,AND(J4&gt;9,J4&lt;=12),4)</f>
        <v>1</v>
      </c>
      <c r="L4" s="10" t="n">
        <f aca="false">IF(K4=1,I4,0)</f>
        <v>55</v>
      </c>
      <c r="M4" s="10" t="n">
        <f aca="false">IF(K4=2,I4,0)</f>
        <v>0</v>
      </c>
      <c r="N4" s="10" t="n">
        <f aca="false">IF(K4=3,I4,0)</f>
        <v>0</v>
      </c>
      <c r="O4" s="10" t="n">
        <f aca="false">IF(K4=4,I4,0)</f>
        <v>0</v>
      </c>
    </row>
    <row r="5" customFormat="false" ht="12.8" hidden="false" customHeight="false" outlineLevel="0" collapsed="false">
      <c r="A5" s="8" t="n">
        <v>44666</v>
      </c>
      <c r="B5" s="1" t="n">
        <v>4</v>
      </c>
      <c r="C5" s="1" t="n">
        <f aca="false">MONTH(A5)</f>
        <v>4</v>
      </c>
      <c r="D5" s="1" t="n">
        <f aca="false">_xlfn.IFS(C5&lt;=3,1,AND(C5&gt;3,C5&lt;=6),2,AND(C5&gt;6,C5&lt;=9,3),3,AND(C5&gt;9,C5&lt;=12),4)</f>
        <v>2</v>
      </c>
      <c r="E5" s="1" t="s">
        <v>12</v>
      </c>
      <c r="F5" s="1" t="n">
        <f aca="false">SUMIFS(B$2:B$13,D$2:D$13,4)</f>
        <v>33</v>
      </c>
      <c r="H5" s="9" t="n">
        <v>44666</v>
      </c>
      <c r="I5" s="10" t="n">
        <v>66</v>
      </c>
      <c r="J5" s="10" t="n">
        <f aca="false">MONTH(H5)</f>
        <v>4</v>
      </c>
      <c r="K5" s="10" t="n">
        <f aca="false">_xlfn.IFS(J5&lt;=3,1,AND(J5&gt;3,J5&lt;=6),2,AND(J5&gt;6,J5&lt;=9,3),3,AND(J5&gt;9,J5&lt;=12),4)</f>
        <v>2</v>
      </c>
      <c r="L5" s="10" t="n">
        <f aca="false">IF(K5=1,I5,0)</f>
        <v>0</v>
      </c>
      <c r="M5" s="10" t="n">
        <f aca="false">IF(K5=2,I5,0)</f>
        <v>66</v>
      </c>
      <c r="N5" s="10" t="n">
        <f aca="false">IF(K5=3,I5,0)</f>
        <v>0</v>
      </c>
      <c r="O5" s="10" t="n">
        <f aca="false">IF(K5=4,I5,0)</f>
        <v>0</v>
      </c>
    </row>
    <row r="6" customFormat="false" ht="12.8" hidden="false" customHeight="false" outlineLevel="0" collapsed="false">
      <c r="A6" s="8" t="n">
        <v>44695</v>
      </c>
      <c r="B6" s="1" t="n">
        <v>5</v>
      </c>
      <c r="C6" s="1" t="n">
        <f aca="false">MONTH(A6)</f>
        <v>5</v>
      </c>
      <c r="D6" s="1" t="n">
        <f aca="false">_xlfn.IFS(C6&lt;=3,1,AND(C6&gt;3,C6&lt;=6),2,AND(C6&gt;6,C6&lt;=9,3),3,AND(C6&gt;9,C6&lt;=12),4)</f>
        <v>2</v>
      </c>
      <c r="H6" s="9" t="n">
        <v>44695</v>
      </c>
      <c r="I6" s="10" t="n">
        <v>88</v>
      </c>
      <c r="J6" s="10" t="n">
        <f aca="false">MONTH(H6)</f>
        <v>5</v>
      </c>
      <c r="K6" s="10" t="n">
        <f aca="false">_xlfn.IFS(J6&lt;=3,1,AND(J6&gt;3,J6&lt;=6),2,AND(J6&gt;6,J6&lt;=9,3),3,AND(J6&gt;9,J6&lt;=12),4)</f>
        <v>2</v>
      </c>
      <c r="L6" s="10" t="n">
        <f aca="false">IF(K6=1,I6,0)</f>
        <v>0</v>
      </c>
      <c r="M6" s="10" t="n">
        <f aca="false">IF(K6=2,I6,0)</f>
        <v>88</v>
      </c>
      <c r="N6" s="10" t="n">
        <f aca="false">IF(K6=3,I6,0)</f>
        <v>0</v>
      </c>
      <c r="O6" s="10" t="n">
        <f aca="false">IF(K6=4,I6,0)</f>
        <v>0</v>
      </c>
    </row>
    <row r="7" customFormat="false" ht="12.8" hidden="false" customHeight="false" outlineLevel="0" collapsed="false">
      <c r="A7" s="8" t="n">
        <v>44717</v>
      </c>
      <c r="B7" s="1" t="n">
        <v>6</v>
      </c>
      <c r="C7" s="1" t="n">
        <f aca="false">MONTH(A7)</f>
        <v>6</v>
      </c>
      <c r="D7" s="1" t="n">
        <f aca="false">_xlfn.IFS(C7&lt;=3,1,AND(C7&gt;3,C7&lt;=6),2,AND(C7&gt;6,C7&lt;=9,3),3,AND(C7&gt;9,C7&lt;=12),4)</f>
        <v>2</v>
      </c>
      <c r="H7" s="9" t="n">
        <v>44717</v>
      </c>
      <c r="I7" s="10" t="n">
        <v>556</v>
      </c>
      <c r="J7" s="10" t="n">
        <f aca="false">MONTH(H7)</f>
        <v>6</v>
      </c>
      <c r="K7" s="10" t="n">
        <f aca="false">_xlfn.IFS(J7&lt;=3,1,AND(J7&gt;3,J7&lt;=6),2,AND(J7&gt;6,J7&lt;=9,3),3,AND(J7&gt;9,J7&lt;=12),4)</f>
        <v>2</v>
      </c>
      <c r="L7" s="10" t="n">
        <f aca="false">IF(K7=1,I7,0)</f>
        <v>0</v>
      </c>
      <c r="M7" s="10" t="n">
        <f aca="false">IF(K7=2,I7,0)</f>
        <v>556</v>
      </c>
      <c r="N7" s="10" t="n">
        <f aca="false">IF(K7=3,I7,0)</f>
        <v>0</v>
      </c>
      <c r="O7" s="10" t="n">
        <f aca="false">IF(K7=4,I7,0)</f>
        <v>0</v>
      </c>
    </row>
    <row r="8" customFormat="false" ht="12.8" hidden="false" customHeight="false" outlineLevel="0" collapsed="false">
      <c r="A8" s="8" t="n">
        <v>44748</v>
      </c>
      <c r="B8" s="1" t="n">
        <v>7</v>
      </c>
      <c r="C8" s="1" t="n">
        <f aca="false">MONTH(A8)</f>
        <v>7</v>
      </c>
      <c r="D8" s="1" t="n">
        <f aca="false">_xlfn.IFS(C8&lt;=3,1,AND(C8&gt;3,C8&lt;=6),2,AND(C8&gt;6,C8&lt;=9,3),3,AND(C8&gt;9,C8&lt;=12),4)</f>
        <v>3</v>
      </c>
      <c r="H8" s="9" t="n">
        <v>44748</v>
      </c>
      <c r="I8" s="10" t="n">
        <v>58</v>
      </c>
      <c r="J8" s="10" t="n">
        <f aca="false">MONTH(H8)</f>
        <v>7</v>
      </c>
      <c r="K8" s="10" t="n">
        <f aca="false">_xlfn.IFS(J8&lt;=3,1,AND(J8&gt;3,J8&lt;=6),2,AND(J8&gt;6,J8&lt;=9,3),3,AND(J8&gt;9,J8&lt;=12),4)</f>
        <v>3</v>
      </c>
      <c r="L8" s="10" t="n">
        <f aca="false">IF(K8=1,I8,0)</f>
        <v>0</v>
      </c>
      <c r="M8" s="10" t="n">
        <f aca="false">IF(K8=2,I8,0)</f>
        <v>0</v>
      </c>
      <c r="N8" s="10" t="n">
        <f aca="false">IF(K8=3,I8,0)</f>
        <v>58</v>
      </c>
      <c r="O8" s="10" t="n">
        <f aca="false">IF(K8=4,I8,0)</f>
        <v>0</v>
      </c>
    </row>
    <row r="9" customFormat="false" ht="12.8" hidden="false" customHeight="false" outlineLevel="0" collapsed="false">
      <c r="A9" s="8" t="n">
        <v>44780</v>
      </c>
      <c r="B9" s="1" t="n">
        <v>8</v>
      </c>
      <c r="C9" s="1" t="n">
        <f aca="false">MONTH(A9)</f>
        <v>8</v>
      </c>
      <c r="D9" s="1" t="n">
        <f aca="false">_xlfn.IFS(C9&lt;=3,1,AND(C9&gt;3,C9&lt;=6),2,AND(C9&gt;6,C9&lt;=9,3),3,AND(C9&gt;9,C9&lt;=12),4)</f>
        <v>3</v>
      </c>
      <c r="H9" s="9" t="n">
        <v>44780</v>
      </c>
      <c r="I9" s="10" t="n">
        <v>25</v>
      </c>
      <c r="J9" s="10" t="n">
        <f aca="false">MONTH(H9)</f>
        <v>8</v>
      </c>
      <c r="K9" s="10" t="n">
        <f aca="false">_xlfn.IFS(J9&lt;=3,1,AND(J9&gt;3,J9&lt;=6),2,AND(J9&gt;6,J9&lt;=9,3),3,AND(J9&gt;9,J9&lt;=12),4)</f>
        <v>3</v>
      </c>
      <c r="L9" s="10" t="n">
        <f aca="false">IF(K9=1,I9,0)</f>
        <v>0</v>
      </c>
      <c r="M9" s="10" t="n">
        <f aca="false">IF(K9=2,I9,0)</f>
        <v>0</v>
      </c>
      <c r="N9" s="10" t="n">
        <f aca="false">IF(K9=3,I9,0)</f>
        <v>25</v>
      </c>
      <c r="O9" s="10" t="n">
        <f aca="false">IF(K9=4,I9,0)</f>
        <v>0</v>
      </c>
    </row>
    <row r="10" customFormat="false" ht="12.8" hidden="false" customHeight="false" outlineLevel="0" collapsed="false">
      <c r="A10" s="8" t="n">
        <v>44813</v>
      </c>
      <c r="B10" s="1" t="n">
        <v>9</v>
      </c>
      <c r="C10" s="1" t="n">
        <f aca="false">MONTH(A10)</f>
        <v>9</v>
      </c>
      <c r="D10" s="1" t="n">
        <f aca="false">_xlfn.IFS(C10&lt;=3,1,AND(C10&gt;3,C10&lt;=6),2,AND(C10&gt;6,C10&lt;=9,3),3,AND(C10&gt;9,C10&lt;=12),4)</f>
        <v>3</v>
      </c>
      <c r="H10" s="9" t="n">
        <v>44813</v>
      </c>
      <c r="I10" s="10" t="n">
        <v>55</v>
      </c>
      <c r="J10" s="10" t="n">
        <f aca="false">MONTH(H10)</f>
        <v>9</v>
      </c>
      <c r="K10" s="10" t="n">
        <f aca="false">_xlfn.IFS(J10&lt;=3,1,AND(J10&gt;3,J10&lt;=6),2,AND(J10&gt;6,J10&lt;=9,3),3,AND(J10&gt;9,J10&lt;=12),4)</f>
        <v>3</v>
      </c>
      <c r="L10" s="10" t="n">
        <f aca="false">IF(K10=1,I10,0)</f>
        <v>0</v>
      </c>
      <c r="M10" s="10" t="n">
        <f aca="false">IF(K10=2,I10,0)</f>
        <v>0</v>
      </c>
      <c r="N10" s="10" t="n">
        <f aca="false">IF(K10=3,I10,0)</f>
        <v>55</v>
      </c>
      <c r="O10" s="10" t="n">
        <f aca="false">IF(K10=4,I10,0)</f>
        <v>0</v>
      </c>
    </row>
    <row r="11" customFormat="false" ht="12.8" hidden="false" customHeight="false" outlineLevel="0" collapsed="false">
      <c r="A11" s="8" t="n">
        <v>44844</v>
      </c>
      <c r="B11" s="1" t="n">
        <v>10</v>
      </c>
      <c r="C11" s="1" t="n">
        <f aca="false">MONTH(A11)</f>
        <v>10</v>
      </c>
      <c r="D11" s="1" t="n">
        <f aca="false">_xlfn.IFS(C11&lt;=3,1,AND(C11&gt;3,C11&lt;=6),2,AND(C11&gt;6,C11&lt;=9,3),3,AND(C11&gt;9,C11&lt;=12),4)</f>
        <v>4</v>
      </c>
      <c r="H11" s="9" t="n">
        <v>44844</v>
      </c>
      <c r="I11" s="10" t="n">
        <v>250</v>
      </c>
      <c r="J11" s="10" t="n">
        <f aca="false">MONTH(H11)</f>
        <v>10</v>
      </c>
      <c r="K11" s="10" t="n">
        <f aca="false">_xlfn.IFS(J11&lt;=3,1,AND(J11&gt;3,J11&lt;=6),2,AND(J11&gt;6,J11&lt;=9,3),3,AND(J11&gt;9,J11&lt;=12),4)</f>
        <v>4</v>
      </c>
      <c r="L11" s="10" t="n">
        <f aca="false">IF(K11=1,I11,0)</f>
        <v>0</v>
      </c>
      <c r="M11" s="10" t="n">
        <f aca="false">IF(K11=2,I11,0)</f>
        <v>0</v>
      </c>
      <c r="N11" s="10" t="n">
        <f aca="false">IF(K11=3,I11,0)</f>
        <v>0</v>
      </c>
      <c r="O11" s="10" t="n">
        <f aca="false">IF(K11=4,I11,0)</f>
        <v>250</v>
      </c>
    </row>
    <row r="12" customFormat="false" ht="12.8" hidden="false" customHeight="false" outlineLevel="0" collapsed="false">
      <c r="A12" s="8" t="n">
        <v>44876</v>
      </c>
      <c r="B12" s="1" t="n">
        <v>11</v>
      </c>
      <c r="C12" s="1" t="n">
        <f aca="false">MONTH(A12)</f>
        <v>11</v>
      </c>
      <c r="D12" s="1" t="n">
        <f aca="false">_xlfn.IFS(C12&lt;=3,1,AND(C12&gt;3,C12&lt;=6),2,AND(C12&gt;6,C12&lt;=9,3),3,AND(C12&gt;9,C12&lt;=12),4)</f>
        <v>4</v>
      </c>
      <c r="H12" s="9" t="n">
        <v>44876</v>
      </c>
      <c r="I12" s="10" t="n">
        <v>5</v>
      </c>
      <c r="J12" s="10" t="n">
        <f aca="false">MONTH(H12)</f>
        <v>11</v>
      </c>
      <c r="K12" s="10" t="n">
        <f aca="false">_xlfn.IFS(J12&lt;=3,1,AND(J12&gt;3,J12&lt;=6),2,AND(J12&gt;6,J12&lt;=9,3),3,AND(J12&gt;9,J12&lt;=12),4)</f>
        <v>4</v>
      </c>
      <c r="L12" s="10" t="n">
        <f aca="false">IF(K12=1,I12,0)</f>
        <v>0</v>
      </c>
      <c r="M12" s="10" t="n">
        <f aca="false">IF(K12=2,I12,0)</f>
        <v>0</v>
      </c>
      <c r="N12" s="10" t="n">
        <f aca="false">IF(K12=3,I12,0)</f>
        <v>0</v>
      </c>
      <c r="O12" s="10" t="n">
        <f aca="false">IF(K12=4,I12,0)</f>
        <v>5</v>
      </c>
    </row>
    <row r="13" customFormat="false" ht="12.8" hidden="false" customHeight="false" outlineLevel="0" collapsed="false">
      <c r="A13" s="8" t="n">
        <v>44907</v>
      </c>
      <c r="B13" s="1" t="n">
        <v>12</v>
      </c>
      <c r="C13" s="1" t="n">
        <f aca="false">MONTH(A13)</f>
        <v>12</v>
      </c>
      <c r="D13" s="1" t="n">
        <f aca="false">_xlfn.IFS(C13&lt;=3,1,AND(C13&gt;3,C13&lt;=6),2,AND(C13&gt;6,C13&lt;=9,3),3,AND(C13&gt;9,C13&lt;=12),4)</f>
        <v>4</v>
      </c>
      <c r="H13" s="9" t="n">
        <v>44907</v>
      </c>
      <c r="I13" s="10" t="n">
        <v>88</v>
      </c>
      <c r="J13" s="10" t="n">
        <f aca="false">MONTH(H13)</f>
        <v>12</v>
      </c>
      <c r="K13" s="10" t="n">
        <f aca="false">_xlfn.IFS(J13&lt;=3,1,AND(J13&gt;3,J13&lt;=6),2,AND(J13&gt;6,J13&lt;=9,3),3,AND(J13&gt;9,J13&lt;=12),4)</f>
        <v>4</v>
      </c>
      <c r="L13" s="10" t="n">
        <f aca="false">IF(K13=1,I13,0)</f>
        <v>0</v>
      </c>
      <c r="M13" s="10" t="n">
        <f aca="false">IF(K13=2,I13,0)</f>
        <v>0</v>
      </c>
      <c r="N13" s="10" t="n">
        <f aca="false">IF(K13=3,I13,0)</f>
        <v>0</v>
      </c>
      <c r="O13" s="10" t="n">
        <f aca="false">IF(K13=4,I13,0)</f>
        <v>88</v>
      </c>
    </row>
    <row r="14" customFormat="false" ht="12.8" hidden="false" customHeight="false" outlineLevel="0" collapsed="false">
      <c r="H14" s="11" t="n">
        <v>44667</v>
      </c>
      <c r="I14" s="12" t="n">
        <v>46.3</v>
      </c>
      <c r="J14" s="12" t="n">
        <f aca="false">MONTH(H14)</f>
        <v>4</v>
      </c>
      <c r="K14" s="12" t="n">
        <f aca="false">_xlfn.IFS(J14&lt;=3,1,AND(J14&gt;3,J14&lt;=6),2,AND(J14&gt;6,J14&lt;=9,3),3,AND(J14&gt;9,J14&lt;=12),4)</f>
        <v>2</v>
      </c>
      <c r="L14" s="12" t="n">
        <f aca="false">IF(K14=1,I14,0)</f>
        <v>0</v>
      </c>
      <c r="M14" s="12" t="n">
        <f aca="false">IF(K14=2,I14,0)</f>
        <v>46.3</v>
      </c>
      <c r="N14" s="12" t="n">
        <f aca="false">IF(K14=3,I14,0)</f>
        <v>0</v>
      </c>
      <c r="O14" s="12" t="n">
        <f aca="false">IF(K14=4,I14,0)</f>
        <v>0</v>
      </c>
    </row>
    <row r="15" customFormat="false" ht="12.8" hidden="false" customHeight="false" outlineLevel="0" collapsed="false">
      <c r="H15" s="11" t="n">
        <v>44781</v>
      </c>
      <c r="I15" s="12" t="n">
        <v>522</v>
      </c>
      <c r="J15" s="12" t="n">
        <f aca="false">MONTH(H15)</f>
        <v>8</v>
      </c>
      <c r="K15" s="12" t="n">
        <f aca="false">_xlfn.IFS(J15&lt;=3,1,AND(J15&gt;3,J15&lt;=6),2,AND(J15&gt;6,J15&lt;=9,3),3,AND(J15&gt;9,J15&lt;=12),4)</f>
        <v>3</v>
      </c>
      <c r="L15" s="12" t="n">
        <f aca="false">IF(K15=1,I15,0)</f>
        <v>0</v>
      </c>
      <c r="M15" s="12" t="n">
        <f aca="false">IF(K15=2,I15,0)</f>
        <v>0</v>
      </c>
      <c r="N15" s="12" t="n">
        <f aca="false">IF(K15=3,I15,0)</f>
        <v>522</v>
      </c>
      <c r="O15" s="12" t="n">
        <f aca="false">IF(K15=4,I15,0)</f>
        <v>0</v>
      </c>
    </row>
    <row r="16" customFormat="false" ht="12.8" hidden="false" customHeight="false" outlineLevel="0" collapsed="false">
      <c r="H16" s="11" t="n">
        <v>44564</v>
      </c>
      <c r="I16" s="12" t="n">
        <v>20</v>
      </c>
      <c r="J16" s="12" t="n">
        <f aca="false">MONTH(H16)</f>
        <v>1</v>
      </c>
      <c r="K16" s="12" t="n">
        <f aca="false">_xlfn.IFS(J16&lt;=3,1,AND(J16&gt;3,J16&lt;=6),2,AND(J16&gt;6,J16&lt;=9,3),3,AND(J16&gt;9,J16&lt;=12),4)</f>
        <v>1</v>
      </c>
      <c r="L16" s="12" t="n">
        <f aca="false">IF(K16=1,I16,0)</f>
        <v>20</v>
      </c>
      <c r="M16" s="12" t="n">
        <f aca="false">IF(K16=2,I16,0)</f>
        <v>0</v>
      </c>
      <c r="N16" s="12" t="n">
        <f aca="false">IF(K16=3,I16,0)</f>
        <v>0</v>
      </c>
      <c r="O16" s="12" t="n">
        <f aca="false">IF(K16=4,I16,0)</f>
        <v>0</v>
      </c>
    </row>
    <row r="17" customFormat="false" ht="12.8" hidden="false" customHeight="false" outlineLevel="0" collapsed="false">
      <c r="H17" s="11" t="n">
        <v>44908</v>
      </c>
      <c r="I17" s="12" t="n">
        <v>99</v>
      </c>
      <c r="J17" s="12" t="n">
        <f aca="false">MONTH(H17)</f>
        <v>12</v>
      </c>
      <c r="K17" s="12" t="n">
        <f aca="false">_xlfn.IFS(J17&lt;=3,1,AND(J17&gt;3,J17&lt;=6),2,AND(J17&gt;6,J17&lt;=9,3),3,AND(J17&gt;9,J17&lt;=12),4)</f>
        <v>4</v>
      </c>
      <c r="L17" s="12" t="n">
        <f aca="false">IF(K17=1,I17,0)</f>
        <v>0</v>
      </c>
      <c r="M17" s="12" t="n">
        <f aca="false">IF(K17=2,I17,0)</f>
        <v>0</v>
      </c>
      <c r="N17" s="12" t="n">
        <f aca="false">IF(K17=3,I17,0)</f>
        <v>0</v>
      </c>
      <c r="O17" s="12" t="n">
        <f aca="false">IF(K17=4,I17,0)</f>
        <v>99</v>
      </c>
    </row>
    <row r="18" customFormat="false" ht="17.35" hidden="false" customHeight="false" outlineLevel="0" collapsed="false">
      <c r="J18" s="13" t="s">
        <v>13</v>
      </c>
      <c r="K18" s="14"/>
      <c r="L18" s="15" t="n">
        <f aca="false">SUM(L2:L17)</f>
        <v>145</v>
      </c>
      <c r="M18" s="15" t="n">
        <f aca="false">SUM(M2:M17)</f>
        <v>756.3</v>
      </c>
      <c r="N18" s="15" t="n">
        <f aca="false">SUM(N2:N17)</f>
        <v>660</v>
      </c>
      <c r="O18" s="15" t="n">
        <f aca="false">SUM(O2:O17)</f>
        <v>442</v>
      </c>
    </row>
    <row r="23" customFormat="false" ht="12.8" hidden="false" customHeight="false" outlineLevel="0" collapsed="false">
      <c r="L23" s="16"/>
    </row>
  </sheetData>
  <mergeCells count="1">
    <mergeCell ref="E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2022-04-03T20:42:54Z</dcterms:created>
  <dc:creator/>
  <dc:description/>
  <dc:language>cs-CZ</dc:language>
  <cp:lastModifiedBy/>
  <dcterms:modified xsi:type="dcterms:W3CDTF">2022-04-09T11:34:53Z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