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Games\"/>
    </mc:Choice>
  </mc:AlternateContent>
  <xr:revisionPtr revIDLastSave="0" documentId="13_ncr:1_{406B3173-9CE8-48F9-A092-4D3E2F28E487}" xr6:coauthVersionLast="45" xr6:coauthVersionMax="45" xr10:uidLastSave="{00000000-0000-0000-0000-000000000000}"/>
  <bookViews>
    <workbookView xWindow="-120" yWindow="-120" windowWidth="29040" windowHeight="15225" xr2:uid="{C8BEA7FF-4FB9-42C6-A4CF-B1C84539B98A}"/>
  </bookViews>
  <sheets>
    <sheet name="zaznam" sheetId="1" r:id="rId1"/>
    <sheet name="data" sheetId="2" r:id="rId2"/>
  </sheets>
  <definedNames>
    <definedName name="kontrola">Tabuľka3[dôvod kontroly]</definedName>
    <definedName name="Material">Tabuľka5[material]</definedName>
    <definedName name="pracoviska">Tabuľka4[pracoviská]</definedName>
    <definedName name="pracovnici">Tabuľka2[pracovníci]</definedName>
    <definedName name="sirka_max">Tabuľka5[max]</definedName>
    <definedName name="sirka_min">Tabuľka5[min]</definedName>
    <definedName name="sirka_nom">Tabuľka5[min]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M3" i="1" l="1"/>
  <c r="P3" i="1"/>
  <c r="K3" i="1"/>
  <c r="N3" i="1"/>
  <c r="Q3" i="1"/>
</calcChain>
</file>

<file path=xl/sharedStrings.xml><?xml version="1.0" encoding="utf-8"?>
<sst xmlns="http://schemas.openxmlformats.org/spreadsheetml/2006/main" count="177" uniqueCount="175">
  <si>
    <t>Údaje</t>
  </si>
  <si>
    <t>Hmotnosť</t>
  </si>
  <si>
    <t>Šírka</t>
  </si>
  <si>
    <t>Hrúbka</t>
  </si>
  <si>
    <t>Produkt</t>
  </si>
  <si>
    <t>Pracovisko</t>
  </si>
  <si>
    <t>Dôvod kontroly</t>
  </si>
  <si>
    <t>Dátum merania</t>
  </si>
  <si>
    <t>Číslo balíka</t>
  </si>
  <si>
    <t>Lot číslo</t>
  </si>
  <si>
    <t>Meno pracovníka</t>
  </si>
  <si>
    <t>Nameraná hodnota</t>
  </si>
  <si>
    <t>tol. min.</t>
  </si>
  <si>
    <t>tol. max.</t>
  </si>
  <si>
    <t>Poznámka</t>
  </si>
  <si>
    <t>Nameraná hodnota2</t>
  </si>
  <si>
    <t>tol. min.3</t>
  </si>
  <si>
    <t>Nameraná hodnota4</t>
  </si>
  <si>
    <t>tol. min.5</t>
  </si>
  <si>
    <t>tol. max.6</t>
  </si>
  <si>
    <t>šírka (cm)</t>
  </si>
  <si>
    <t>hmotnosť (g)</t>
  </si>
  <si>
    <t>pracoviská</t>
  </si>
  <si>
    <t>dôvod kontroly</t>
  </si>
  <si>
    <t>pracovníci</t>
  </si>
  <si>
    <t>min</t>
  </si>
  <si>
    <t>nom</t>
  </si>
  <si>
    <t>max</t>
  </si>
  <si>
    <t>začiatok výroby</t>
  </si>
  <si>
    <t>44 016-160</t>
  </si>
  <si>
    <t>koniec výroby</t>
  </si>
  <si>
    <t>44 040-155</t>
  </si>
  <si>
    <t>začiatok zmeny</t>
  </si>
  <si>
    <t>44 040-175</t>
  </si>
  <si>
    <t>medzioperačná</t>
  </si>
  <si>
    <t>44 040-190</t>
  </si>
  <si>
    <t>nová vzorka</t>
  </si>
  <si>
    <t>44 040-205</t>
  </si>
  <si>
    <t>44 100-162</t>
  </si>
  <si>
    <t>44 102-180</t>
  </si>
  <si>
    <t>44 101-175</t>
  </si>
  <si>
    <t>44 103-180</t>
  </si>
  <si>
    <t>44 104-170</t>
  </si>
  <si>
    <t>44 105-180</t>
  </si>
  <si>
    <t>44 106-190</t>
  </si>
  <si>
    <t>44 302-175č.</t>
  </si>
  <si>
    <t>90 502-155</t>
  </si>
  <si>
    <t>93 081-155</t>
  </si>
  <si>
    <t>93 081-170</t>
  </si>
  <si>
    <t>93 081-185</t>
  </si>
  <si>
    <t>93 082-150</t>
  </si>
  <si>
    <t>93 082-155TTO</t>
  </si>
  <si>
    <t>93 082-165TTO</t>
  </si>
  <si>
    <t>93 082-165</t>
  </si>
  <si>
    <t>93 082-170TTO</t>
  </si>
  <si>
    <t>93 082-170</t>
  </si>
  <si>
    <t>93 082-174</t>
  </si>
  <si>
    <t>93 082-185TTO</t>
  </si>
  <si>
    <t>93 082-185</t>
  </si>
  <si>
    <t>93 082-198</t>
  </si>
  <si>
    <t>93 082-175</t>
  </si>
  <si>
    <t>93 082-210</t>
  </si>
  <si>
    <t>93 082-210STR</t>
  </si>
  <si>
    <t>94 032-158TTO</t>
  </si>
  <si>
    <t>94 032-170TTO</t>
  </si>
  <si>
    <t>94 040-200</t>
  </si>
  <si>
    <t>94 055-160</t>
  </si>
  <si>
    <t>94 082-210</t>
  </si>
  <si>
    <t>94 082-175</t>
  </si>
  <si>
    <t>94 082-192</t>
  </si>
  <si>
    <t>94 101-155 TTO</t>
  </si>
  <si>
    <t>94 101-158 TTO</t>
  </si>
  <si>
    <t>94 101-160BOR</t>
  </si>
  <si>
    <t>94 101-160</t>
  </si>
  <si>
    <t>94 101-165</t>
  </si>
  <si>
    <t>94 101-165 TTO</t>
  </si>
  <si>
    <t>94 101-170 TTO</t>
  </si>
  <si>
    <t>94 101-170</t>
  </si>
  <si>
    <t>94 101-185 TTO</t>
  </si>
  <si>
    <t>94 102-170</t>
  </si>
  <si>
    <t>94 102-180</t>
  </si>
  <si>
    <t>94 102-185</t>
  </si>
  <si>
    <t>94 102-190</t>
  </si>
  <si>
    <t>94 102 -195</t>
  </si>
  <si>
    <t>94 102-1980</t>
  </si>
  <si>
    <t>94 102-198</t>
  </si>
  <si>
    <t>94 102-198STR</t>
  </si>
  <si>
    <t>94 102-210</t>
  </si>
  <si>
    <t>94 102-213</t>
  </si>
  <si>
    <t>94 102-215</t>
  </si>
  <si>
    <t>94 112-190</t>
  </si>
  <si>
    <t>94 112-198</t>
  </si>
  <si>
    <t>94 112-210</t>
  </si>
  <si>
    <t>94 140-162</t>
  </si>
  <si>
    <t>94 140-198</t>
  </si>
  <si>
    <t>94 145-165</t>
  </si>
  <si>
    <t>94 145-185</t>
  </si>
  <si>
    <t>94 150-175</t>
  </si>
  <si>
    <t>94 145-210</t>
  </si>
  <si>
    <t>94 150-155</t>
  </si>
  <si>
    <t>94 150-190</t>
  </si>
  <si>
    <t>94 152-175</t>
  </si>
  <si>
    <t>94 155-190</t>
  </si>
  <si>
    <t>94 155-195</t>
  </si>
  <si>
    <t>94 155-198</t>
  </si>
  <si>
    <t>94 155-210</t>
  </si>
  <si>
    <t>94 157-158</t>
  </si>
  <si>
    <t>94 160-195</t>
  </si>
  <si>
    <t>94182-198</t>
  </si>
  <si>
    <t>94 182-215</t>
  </si>
  <si>
    <t>94 182-215STR</t>
  </si>
  <si>
    <t>94 183-205</t>
  </si>
  <si>
    <t>94 183-210</t>
  </si>
  <si>
    <t>94 202-210</t>
  </si>
  <si>
    <t>94 245-205</t>
  </si>
  <si>
    <t>94 260-159</t>
  </si>
  <si>
    <t>94 260-159TTO</t>
  </si>
  <si>
    <t>94 260-165</t>
  </si>
  <si>
    <t>94 260-185TTO</t>
  </si>
  <si>
    <t>94 260-185</t>
  </si>
  <si>
    <t>94 350-170</t>
  </si>
  <si>
    <t>94 430-170</t>
  </si>
  <si>
    <t>chýba</t>
  </si>
  <si>
    <t>94 435-152</t>
  </si>
  <si>
    <t>94 435-162</t>
  </si>
  <si>
    <t>94 435-165</t>
  </si>
  <si>
    <t>94 460-152</t>
  </si>
  <si>
    <t>94 460-155</t>
  </si>
  <si>
    <t>94 485-155</t>
  </si>
  <si>
    <t>94 530-190</t>
  </si>
  <si>
    <t>94 550-175</t>
  </si>
  <si>
    <t>94 550-190</t>
  </si>
  <si>
    <t>94 553-155</t>
  </si>
  <si>
    <t>94 553-160</t>
  </si>
  <si>
    <t>94 553-165</t>
  </si>
  <si>
    <t>94 553-198</t>
  </si>
  <si>
    <t>94 553-210</t>
  </si>
  <si>
    <t>94 845-155</t>
  </si>
  <si>
    <t>94 845-165</t>
  </si>
  <si>
    <t>94 850-175</t>
  </si>
  <si>
    <t>95 001-185</t>
  </si>
  <si>
    <t>95 011-165</t>
  </si>
  <si>
    <t>95 012-195</t>
  </si>
  <si>
    <t>95 013-170</t>
  </si>
  <si>
    <t>95 017-168TTO</t>
  </si>
  <si>
    <t>95 017-168(172)</t>
  </si>
  <si>
    <t>95 017-170</t>
  </si>
  <si>
    <t>95 018-164TTO</t>
  </si>
  <si>
    <t>95 018-165</t>
  </si>
  <si>
    <t>95 030-174TTO</t>
  </si>
  <si>
    <t>95 030-168(173)</t>
  </si>
  <si>
    <t>95 030-174(178)</t>
  </si>
  <si>
    <t>95 050-195</t>
  </si>
  <si>
    <t>96 204-195</t>
  </si>
  <si>
    <t>96 204-210</t>
  </si>
  <si>
    <t>96 204-220</t>
  </si>
  <si>
    <t>min2</t>
  </si>
  <si>
    <t>nom3</t>
  </si>
  <si>
    <t>max4</t>
  </si>
  <si>
    <t>min5</t>
  </si>
  <si>
    <t>nom6</t>
  </si>
  <si>
    <t>max7</t>
  </si>
  <si>
    <t>tol. min.2</t>
  </si>
  <si>
    <t>Ostatne</t>
  </si>
  <si>
    <t>material</t>
  </si>
  <si>
    <t>teta 1</t>
  </si>
  <si>
    <t>teta 2</t>
  </si>
  <si>
    <t>teta 3</t>
  </si>
  <si>
    <t>teta 4</t>
  </si>
  <si>
    <t>teta 5</t>
  </si>
  <si>
    <t>teta 6</t>
  </si>
  <si>
    <t>teta 7</t>
  </si>
  <si>
    <t>teta 8</t>
  </si>
  <si>
    <t>prac 01</t>
  </si>
  <si>
    <t>prac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</si>
</sst>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1"/>
      <color theme="1" tint="4.9989318521683403E-2"/>
      <name val="Verdana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</xf>
    <xf numFmtId="14" fontId="1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na" xfId="0" builtinId="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numFmt numFmtId="19" formatCode="d/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Verdana"/>
        <family val="2"/>
        <charset val="238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2CF91A-0D7E-4683-B5FA-B9A315EA2A3A}" name="Tabuľka1" displayName="Tabuľka1" ref="B2:R3" totalsRowShown="0" headerRowDxfId="34" dataDxfId="32" headerRowBorderDxfId="33" tableBorderDxfId="31" totalsRowBorderDxfId="30">
  <autoFilter ref="B2:R3" xr:uid="{597349A4-305D-46B5-9A36-EE3584FA9BD6}"/>
  <tableColumns count="17">
    <tableColumn id="1" xr3:uid="{38ABAAA1-92B1-4205-9531-E3373E86B122}" name="Dátum merania" dataDxfId="29"/>
    <tableColumn id="2" xr3:uid="{8334135F-C25E-4A8C-9293-09DCEFC50FC9}" name="Produkt" dataDxfId="28"/>
    <tableColumn id="3" xr3:uid="{B5352127-1761-4633-B6C2-68C934F83F15}" name="Pracovisko" dataDxfId="27"/>
    <tableColumn id="4" xr3:uid="{F06759FC-8D15-4350-818B-7AF1F56964F0}" name="Dôvod kontroly" dataDxfId="26"/>
    <tableColumn id="5" xr3:uid="{40E32E69-4040-4E66-AF1D-46B5D3D6A181}" name="Číslo balíka" dataDxfId="25"/>
    <tableColumn id="6" xr3:uid="{549F5485-9079-4BF6-88A8-1C01C4E2E3FB}" name="Lot číslo" dataDxfId="24"/>
    <tableColumn id="7" xr3:uid="{1EBD5439-1787-4560-B9F5-ECFE4C50F2D1}" name="Meno pracovníka" dataDxfId="23"/>
    <tableColumn id="8" xr3:uid="{878BAA00-3C7F-4550-8C5C-F19A7F21DCBE}" name="Nameraná hodnota" dataDxfId="22"/>
    <tableColumn id="9" xr3:uid="{960A37CC-8BF1-4C93-96EE-A63B1836E06D}" name="tol. min." dataDxfId="21">
      <calculatedColumnFormula>IFERROR(VLOOKUP(C3,data!A:J,5,0),"")</calculatedColumnFormula>
    </tableColumn>
    <tableColumn id="10" xr3:uid="{D86D861A-0389-4608-ADBA-9F2789D46FA3}" name="tol. max." dataDxfId="20">
      <calculatedColumnFormula>IFERROR(VLOOKUP(C3,data!A:J,7,0),"")</calculatedColumnFormula>
    </tableColumn>
    <tableColumn id="11" xr3:uid="{1887AFDA-6F13-4857-93FC-B2BDEFC10F90}" name="Nameraná hodnota2" dataDxfId="19"/>
    <tableColumn id="17" xr3:uid="{BE505756-6608-4053-B946-4E1529AF6265}" name="tol. min.2" dataDxfId="18">
      <calculatedColumnFormula>IFERROR(VLOOKUP(C3,data!A:J,2,0),"")</calculatedColumnFormula>
    </tableColumn>
    <tableColumn id="12" xr3:uid="{FF4FA076-EFA7-4624-9A86-FAE8EAA70E01}" name="tol. min.3" dataDxfId="17">
      <calculatedColumnFormula>IFERROR(VLOOKUP(C3,data!A:J,4,0),"")</calculatedColumnFormula>
    </tableColumn>
    <tableColumn id="13" xr3:uid="{D537FC17-B65E-4BAA-A025-369588C326FB}" name="Nameraná hodnota4" dataDxfId="16"/>
    <tableColumn id="14" xr3:uid="{6CF2966D-D2AD-428C-A9E6-C554E596378E}" name="tol. min.5" dataDxfId="15">
      <calculatedColumnFormula>IFERROR(VLOOKUP(C3,data!A:J,8,0),"")</calculatedColumnFormula>
    </tableColumn>
    <tableColumn id="15" xr3:uid="{357AEC02-29CB-4BDA-993D-E2A0DEE050B6}" name="tol. max.6" dataDxfId="14">
      <calculatedColumnFormula>IFERROR(VLOOKUP(C3,data!A:J,10,0),"")</calculatedColumnFormula>
    </tableColumn>
    <tableColumn id="16" xr3:uid="{51D1FE09-B92B-4B08-9B51-174F66A0D38E}" name="Poznámka" dataDxfId="1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EE19491-5648-472E-9E33-88F5DA12F741}" name="Tabuľka2" displayName="Tabuľka2" ref="P1:P9" totalsRowShown="0" headerRowDxfId="12">
  <autoFilter ref="P1:P9" xr:uid="{C67A05BE-3703-4B82-819A-4BF34CAE3DFB}"/>
  <tableColumns count="1">
    <tableColumn id="1" xr3:uid="{2A3DDB31-81D3-4EF6-9498-41587F6AE3DE}" name="pracovníci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40B35C-EFC7-4233-A79A-161E97C6017B}" name="Tabuľka3" displayName="Tabuľka3" ref="N1:N6" totalsRowShown="0" headerRowDxfId="11">
  <autoFilter ref="N1:N6" xr:uid="{7B19C389-3911-465D-81F5-76E3715A8E93}"/>
  <tableColumns count="1">
    <tableColumn id="1" xr3:uid="{6A9A5912-1E65-4C70-8EBB-A5B2F047B4ED}" name="dôvod kontroly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90EB89-1F45-4ACA-9037-BA05DCC7777C}" name="Tabuľka4" displayName="Tabuľka4" ref="L1:L3" totalsRowShown="0" headerRowDxfId="10">
  <autoFilter ref="L1:L3" xr:uid="{D4E30F1F-080B-413A-9566-4ACB3354703A}"/>
  <tableColumns count="1">
    <tableColumn id="1" xr3:uid="{38D21111-E95D-4415-9263-D10FAA20C58C}" name="pracoviská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C8E08E-2D78-4730-BD6D-F85B39FF8028}" name="Tabuľka5" displayName="Tabuľka5" ref="A2:J124" totalsRowShown="0">
  <autoFilter ref="A2:J124" xr:uid="{C785B375-C942-4FF0-A9E5-652741E318D5}"/>
  <tableColumns count="10">
    <tableColumn id="1" xr3:uid="{33FA0E0A-2DEB-4919-B95E-8B54F52277B7}" name="material"/>
    <tableColumn id="2" xr3:uid="{C97CA487-AD58-4854-89C1-D9FED7186F17}" name="min"/>
    <tableColumn id="3" xr3:uid="{09A37F45-52A2-42FB-9339-94851489DADC}" name="nom"/>
    <tableColumn id="4" xr3:uid="{E064667B-6B82-470B-B823-097FFA6A8A2D}" name="max"/>
    <tableColumn id="5" xr3:uid="{E3BCA471-43C1-4D16-B2ED-49D8318EEED6}" name="min2"/>
    <tableColumn id="6" xr3:uid="{D0B383C2-D4DB-458A-A11F-D2268BCDA7A2}" name="nom3"/>
    <tableColumn id="7" xr3:uid="{3190DDE8-2D0E-4FBD-934D-801433BF8B07}" name="max4"/>
    <tableColumn id="8" xr3:uid="{50996E8A-4295-4C1C-B067-80ED75722979}" name="min5"/>
    <tableColumn id="9" xr3:uid="{5152049E-6DC4-4180-958F-B31ACC9302A1}" name="nom6"/>
    <tableColumn id="10" xr3:uid="{ECD5C2B4-3CA6-4791-A94C-3ED3AA39FDB6}" name="max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75EA-B947-4C95-8C86-6F9826D40B6E}">
  <sheetPr codeName="Hárok1">
    <tabColor rgb="FF00B050"/>
  </sheetPr>
  <dimension ref="B1:R3"/>
  <sheetViews>
    <sheetView tabSelected="1" zoomScale="85" zoomScaleNormal="85" workbookViewId="0">
      <selection activeCell="L6" sqref="L6"/>
    </sheetView>
  </sheetViews>
  <sheetFormatPr defaultRowHeight="24.95" customHeight="1" x14ac:dyDescent="0.2"/>
  <cols>
    <col min="1" max="1" width="11.42578125" style="4" customWidth="1"/>
    <col min="2" max="2" width="16" style="11" bestFit="1" customWidth="1"/>
    <col min="3" max="3" width="27.42578125" style="4" bestFit="1" customWidth="1"/>
    <col min="4" max="4" width="19.28515625" style="4" bestFit="1" customWidth="1"/>
    <col min="5" max="5" width="16.140625" style="4" bestFit="1" customWidth="1"/>
    <col min="6" max="6" width="18.7109375" style="4" customWidth="1"/>
    <col min="7" max="7" width="16.140625" style="4" bestFit="1" customWidth="1"/>
    <col min="8" max="8" width="19.28515625" style="4" bestFit="1" customWidth="1"/>
    <col min="9" max="9" width="18.28515625" style="4" bestFit="1" customWidth="1"/>
    <col min="10" max="10" width="15.7109375" style="4" bestFit="1" customWidth="1"/>
    <col min="11" max="11" width="16.42578125" style="4" bestFit="1" customWidth="1"/>
    <col min="12" max="12" width="18.28515625" style="4" bestFit="1" customWidth="1"/>
    <col min="13" max="14" width="17.28515625" style="4" bestFit="1" customWidth="1"/>
    <col min="15" max="15" width="18.28515625" style="4" bestFit="1" customWidth="1"/>
    <col min="16" max="16" width="17.28515625" style="4" bestFit="1" customWidth="1"/>
    <col min="17" max="17" width="18" style="4" bestFit="1" customWidth="1"/>
    <col min="18" max="18" width="27" style="4" customWidth="1"/>
    <col min="19" max="16384" width="9.140625" style="4"/>
  </cols>
  <sheetData>
    <row r="1" spans="2:18" ht="24.95" customHeight="1" x14ac:dyDescent="0.2">
      <c r="B1" s="14" t="s">
        <v>0</v>
      </c>
      <c r="C1" s="14"/>
      <c r="D1" s="14"/>
      <c r="E1" s="14"/>
      <c r="F1" s="14"/>
      <c r="G1" s="14"/>
      <c r="H1" s="14"/>
      <c r="I1" s="15" t="s">
        <v>1</v>
      </c>
      <c r="J1" s="15"/>
      <c r="K1" s="15"/>
      <c r="L1" s="16" t="s">
        <v>2</v>
      </c>
      <c r="M1" s="16"/>
      <c r="N1" s="16"/>
      <c r="O1" s="17" t="s">
        <v>3</v>
      </c>
      <c r="P1" s="17"/>
      <c r="Q1" s="17"/>
      <c r="R1" s="6" t="s">
        <v>163</v>
      </c>
    </row>
    <row r="2" spans="2:18" ht="41.25" customHeight="1" x14ac:dyDescent="0.2">
      <c r="B2" s="12" t="s">
        <v>7</v>
      </c>
      <c r="C2" s="12" t="s">
        <v>4</v>
      </c>
      <c r="D2" s="12" t="s">
        <v>5</v>
      </c>
      <c r="E2" s="13" t="s">
        <v>6</v>
      </c>
      <c r="F2" s="12" t="s">
        <v>8</v>
      </c>
      <c r="G2" s="12" t="s">
        <v>9</v>
      </c>
      <c r="H2" s="12" t="s">
        <v>10</v>
      </c>
      <c r="I2" s="3" t="s">
        <v>11</v>
      </c>
      <c r="J2" s="3" t="s">
        <v>12</v>
      </c>
      <c r="K2" s="3" t="s">
        <v>13</v>
      </c>
      <c r="L2" s="3" t="s">
        <v>15</v>
      </c>
      <c r="M2" s="3" t="s">
        <v>162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14</v>
      </c>
    </row>
    <row r="3" spans="2:18" ht="24.95" customHeight="1" x14ac:dyDescent="0.2">
      <c r="B3" s="10"/>
      <c r="C3" s="7" t="s">
        <v>31</v>
      </c>
      <c r="D3" s="7"/>
      <c r="E3" s="8"/>
      <c r="F3" s="7"/>
      <c r="G3" s="7"/>
      <c r="H3" s="7"/>
      <c r="I3" s="7">
        <v>25</v>
      </c>
      <c r="J3" s="5">
        <f>IFERROR(VLOOKUP(C3,data!A:J,5,0),"")</f>
        <v>27</v>
      </c>
      <c r="K3" s="9">
        <f>IFERROR(VLOOKUP(C3,data!A:J,7,0),"")</f>
        <v>37</v>
      </c>
      <c r="L3" s="7">
        <v>156</v>
      </c>
      <c r="M3" s="2">
        <f>IFERROR(VLOOKUP(C3,data!A:J,2,0),"")</f>
        <v>155</v>
      </c>
      <c r="N3" s="2">
        <f>IFERROR(VLOOKUP(C3,data!A:J,4,0),"")</f>
        <v>158</v>
      </c>
      <c r="O3" s="7"/>
      <c r="P3" s="2">
        <f>IFERROR(VLOOKUP(C3,data!A:J,8,0),"")</f>
        <v>0</v>
      </c>
      <c r="Q3" s="2">
        <f>IFERROR(VLOOKUP(C3,data!A:J,10,0),"")</f>
        <v>0</v>
      </c>
      <c r="R3" s="7"/>
    </row>
  </sheetData>
  <mergeCells count="4">
    <mergeCell ref="B1:H1"/>
    <mergeCell ref="I1:K1"/>
    <mergeCell ref="L1:N1"/>
    <mergeCell ref="O1:Q1"/>
  </mergeCells>
  <phoneticPr fontId="3" type="noConversion"/>
  <conditionalFormatting sqref="I3 L3 O3">
    <cfRule type="containsBlanks" dxfId="9" priority="4" stopIfTrue="1">
      <formula>LEN(TRIM(I3))=0</formula>
    </cfRule>
  </conditionalFormatting>
  <conditionalFormatting sqref="I3">
    <cfRule type="cellIs" dxfId="8" priority="51" operator="greaterThan">
      <formula>K3</formula>
    </cfRule>
    <cfRule type="cellIs" dxfId="7" priority="52" operator="lessThan">
      <formula>$J$3</formula>
    </cfRule>
    <cfRule type="cellIs" dxfId="6" priority="53" operator="between">
      <formula>$J$3</formula>
      <formula>$K$3</formula>
    </cfRule>
  </conditionalFormatting>
  <conditionalFormatting sqref="L3">
    <cfRule type="cellIs" dxfId="5" priority="54" operator="lessThan">
      <formula>$M$3</formula>
    </cfRule>
    <cfRule type="cellIs" dxfId="4" priority="55" operator="greaterThan">
      <formula>$N$3</formula>
    </cfRule>
    <cfRule type="cellIs" dxfId="3" priority="56" operator="between">
      <formula>$M$3</formula>
      <formula>$N$3</formula>
    </cfRule>
  </conditionalFormatting>
  <conditionalFormatting sqref="O3">
    <cfRule type="cellIs" dxfId="2" priority="57" operator="lessThan">
      <formula>$P$3</formula>
    </cfRule>
    <cfRule type="cellIs" dxfId="1" priority="58" operator="greaterThan">
      <formula>$Q$3</formula>
    </cfRule>
    <cfRule type="cellIs" dxfId="0" priority="59" operator="between">
      <formula>$P$3</formula>
      <formula>$Q$3</formula>
    </cfRule>
  </conditionalFormatting>
  <dataValidations count="9">
    <dataValidation type="date" operator="greaterThan" allowBlank="1" showInputMessage="1" showErrorMessage="1" errorTitle="Vyber Datumu" error="Zly Datum - format DD.MM.RRRR_x000a_Povoleny iba dnesny datum" sqref="B3" xr:uid="{9DA74BCC-0849-4FD7-BDC9-58942A50ABF0}">
      <formula1>43831</formula1>
    </dataValidation>
    <dataValidation type="list" allowBlank="1" showInputMessage="1" showErrorMessage="1" sqref="C3" xr:uid="{90F4B447-EDB5-48D1-8380-D5CD75526005}">
      <formula1>Material</formula1>
    </dataValidation>
    <dataValidation type="list" allowBlank="1" showInputMessage="1" showErrorMessage="1" sqref="D3" xr:uid="{6B678E69-F36C-4990-A2E4-9BC59AA5B1EB}">
      <formula1>pracoviska</formula1>
    </dataValidation>
    <dataValidation type="list" allowBlank="1" showInputMessage="1" showErrorMessage="1" sqref="E3" xr:uid="{C837762D-4D6E-4F6F-B22E-7A719F737794}">
      <formula1>kontrola</formula1>
    </dataValidation>
    <dataValidation type="whole" allowBlank="1" showInputMessage="1" showErrorMessage="1" errorTitle="Cislo Balika" error="Cislo balika musi mat 10 cisiel_x000a_a zacinat 500_x000a_napr. 500 3636 001" sqref="F3" xr:uid="{0A5355E8-246F-498E-B401-2ABFC07FD283}">
      <formula1>5000000000</formula1>
      <formula2>5009999999</formula2>
    </dataValidation>
    <dataValidation type="list" allowBlank="1" showInputMessage="1" showErrorMessage="1" sqref="H3" xr:uid="{86F36B73-F797-4D46-9EFF-2571A05D2E43}">
      <formula1>pracovnici</formula1>
    </dataValidation>
    <dataValidation type="whole" operator="notEqual" allowBlank="1" showInputMessage="1" showErrorMessage="1" errorTitle="Hmotnost" error="Hmotnost cislo" sqref="I3" xr:uid="{1A91FF92-1B6C-43BD-866B-DCD5FB56F6C2}">
      <formula1>0</formula1>
    </dataValidation>
    <dataValidation type="decimal" operator="notEqual" allowBlank="1" showInputMessage="1" showErrorMessage="1" errorTitle="Hrubka" error="Hrubka cislo" sqref="O3" xr:uid="{CA53D4EF-CDDE-407D-A128-A8BEBB1976DF}">
      <formula1>0</formula1>
    </dataValidation>
    <dataValidation type="whole" operator="notEqual" allowBlank="1" showInputMessage="1" showErrorMessage="1" errorTitle="Sirka" error="Sirka cislo" sqref="L3" xr:uid="{9AF1588A-08F6-48A5-9CC7-80C1C668E310}">
      <formula1>0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5B56F-4D4B-403F-97D1-95A7AEE43ED0}">
  <sheetPr codeName="Hárok2">
    <tabColor rgb="FFFF0000"/>
  </sheetPr>
  <dimension ref="A1:P124"/>
  <sheetViews>
    <sheetView workbookViewId="0">
      <selection activeCell="N11" sqref="N11"/>
    </sheetView>
  </sheetViews>
  <sheetFormatPr defaultRowHeight="15" x14ac:dyDescent="0.25"/>
  <cols>
    <col min="1" max="1" width="14.7109375" bestFit="1" customWidth="1"/>
    <col min="12" max="12" width="12.42578125" customWidth="1"/>
    <col min="14" max="15" width="16.5703125" customWidth="1"/>
    <col min="16" max="16" width="12" customWidth="1"/>
  </cols>
  <sheetData>
    <row r="1" spans="1:16" ht="42" customHeight="1" x14ac:dyDescent="0.25">
      <c r="B1" s="20" t="s">
        <v>20</v>
      </c>
      <c r="C1" s="20"/>
      <c r="D1" s="20"/>
      <c r="E1" s="20" t="s">
        <v>21</v>
      </c>
      <c r="F1" s="20"/>
      <c r="G1" s="20"/>
      <c r="H1" s="18" t="s">
        <v>3</v>
      </c>
      <c r="I1" s="19"/>
      <c r="J1" s="19"/>
      <c r="L1" s="1" t="s">
        <v>22</v>
      </c>
      <c r="M1" s="1"/>
      <c r="N1" s="1" t="s">
        <v>23</v>
      </c>
      <c r="O1" s="1"/>
      <c r="P1" s="1" t="s">
        <v>24</v>
      </c>
    </row>
    <row r="2" spans="1:16" x14ac:dyDescent="0.25">
      <c r="A2" t="s">
        <v>164</v>
      </c>
      <c r="B2" t="s">
        <v>25</v>
      </c>
      <c r="C2" t="s">
        <v>26</v>
      </c>
      <c r="D2" t="s">
        <v>27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L2" t="s">
        <v>173</v>
      </c>
      <c r="N2" t="s">
        <v>28</v>
      </c>
      <c r="P2" t="s">
        <v>165</v>
      </c>
    </row>
    <row r="3" spans="1:16" x14ac:dyDescent="0.25">
      <c r="A3" t="s">
        <v>29</v>
      </c>
      <c r="B3">
        <v>160</v>
      </c>
      <c r="C3">
        <v>160</v>
      </c>
      <c r="D3">
        <v>163</v>
      </c>
      <c r="E3">
        <v>11</v>
      </c>
      <c r="F3">
        <v>16</v>
      </c>
      <c r="G3">
        <v>21</v>
      </c>
      <c r="H3">
        <v>0.32</v>
      </c>
      <c r="I3">
        <v>0.36</v>
      </c>
      <c r="J3">
        <v>0.46</v>
      </c>
      <c r="L3" t="s">
        <v>174</v>
      </c>
      <c r="N3" t="s">
        <v>30</v>
      </c>
      <c r="P3" t="s">
        <v>166</v>
      </c>
    </row>
    <row r="4" spans="1:16" x14ac:dyDescent="0.25">
      <c r="A4" t="s">
        <v>31</v>
      </c>
      <c r="B4">
        <v>155</v>
      </c>
      <c r="C4">
        <v>155</v>
      </c>
      <c r="D4">
        <v>158</v>
      </c>
      <c r="E4">
        <v>27</v>
      </c>
      <c r="F4">
        <v>32</v>
      </c>
      <c r="G4">
        <v>37</v>
      </c>
      <c r="N4" t="s">
        <v>32</v>
      </c>
      <c r="P4" t="s">
        <v>167</v>
      </c>
    </row>
    <row r="5" spans="1:16" x14ac:dyDescent="0.25">
      <c r="A5" t="s">
        <v>33</v>
      </c>
      <c r="B5">
        <v>175</v>
      </c>
      <c r="C5">
        <v>175</v>
      </c>
      <c r="D5">
        <v>178</v>
      </c>
      <c r="E5">
        <v>27</v>
      </c>
      <c r="F5">
        <v>32</v>
      </c>
      <c r="G5">
        <v>37</v>
      </c>
      <c r="N5" t="s">
        <v>34</v>
      </c>
      <c r="P5" t="s">
        <v>168</v>
      </c>
    </row>
    <row r="6" spans="1:16" x14ac:dyDescent="0.25">
      <c r="A6" t="s">
        <v>35</v>
      </c>
      <c r="B6">
        <v>190</v>
      </c>
      <c r="C6">
        <v>190</v>
      </c>
      <c r="D6">
        <v>193</v>
      </c>
      <c r="E6">
        <v>90</v>
      </c>
      <c r="F6">
        <v>95</v>
      </c>
      <c r="G6">
        <v>100</v>
      </c>
      <c r="N6" t="s">
        <v>36</v>
      </c>
      <c r="P6" t="s">
        <v>169</v>
      </c>
    </row>
    <row r="7" spans="1:16" x14ac:dyDescent="0.25">
      <c r="A7" t="s">
        <v>37</v>
      </c>
      <c r="B7">
        <v>205</v>
      </c>
      <c r="C7">
        <v>205</v>
      </c>
      <c r="D7">
        <v>208</v>
      </c>
      <c r="E7">
        <v>27</v>
      </c>
      <c r="F7">
        <v>32</v>
      </c>
      <c r="G7">
        <v>37</v>
      </c>
      <c r="P7" t="s">
        <v>170</v>
      </c>
    </row>
    <row r="8" spans="1:16" x14ac:dyDescent="0.25">
      <c r="A8" t="s">
        <v>38</v>
      </c>
      <c r="B8">
        <v>160</v>
      </c>
      <c r="C8">
        <v>160</v>
      </c>
      <c r="D8">
        <v>163</v>
      </c>
      <c r="E8">
        <v>85</v>
      </c>
      <c r="F8">
        <v>95</v>
      </c>
      <c r="G8">
        <v>105</v>
      </c>
      <c r="P8" t="s">
        <v>171</v>
      </c>
    </row>
    <row r="9" spans="1:16" x14ac:dyDescent="0.25">
      <c r="A9" t="s">
        <v>39</v>
      </c>
      <c r="B9">
        <v>180</v>
      </c>
      <c r="C9">
        <v>180</v>
      </c>
      <c r="D9">
        <v>183</v>
      </c>
      <c r="E9">
        <v>35</v>
      </c>
      <c r="F9">
        <v>40</v>
      </c>
      <c r="G9">
        <v>45</v>
      </c>
      <c r="P9" t="s">
        <v>172</v>
      </c>
    </row>
    <row r="10" spans="1:16" x14ac:dyDescent="0.25">
      <c r="A10" t="s">
        <v>40</v>
      </c>
      <c r="B10">
        <v>175</v>
      </c>
      <c r="C10">
        <v>175</v>
      </c>
      <c r="D10">
        <v>178</v>
      </c>
      <c r="E10">
        <v>35</v>
      </c>
      <c r="F10">
        <v>40</v>
      </c>
      <c r="G10">
        <v>45</v>
      </c>
    </row>
    <row r="11" spans="1:16" x14ac:dyDescent="0.25">
      <c r="A11" t="s">
        <v>41</v>
      </c>
      <c r="B11">
        <v>180</v>
      </c>
      <c r="C11">
        <v>180</v>
      </c>
      <c r="D11">
        <v>183</v>
      </c>
      <c r="E11">
        <v>30</v>
      </c>
      <c r="F11">
        <v>35</v>
      </c>
      <c r="G11">
        <v>40</v>
      </c>
    </row>
    <row r="12" spans="1:16" x14ac:dyDescent="0.25">
      <c r="A12" t="s">
        <v>42</v>
      </c>
      <c r="B12">
        <v>170</v>
      </c>
      <c r="C12">
        <v>170</v>
      </c>
      <c r="D12">
        <v>173</v>
      </c>
      <c r="E12">
        <v>32</v>
      </c>
      <c r="F12">
        <v>40</v>
      </c>
      <c r="G12">
        <v>48</v>
      </c>
    </row>
    <row r="13" spans="1:16" x14ac:dyDescent="0.25">
      <c r="A13" t="s">
        <v>43</v>
      </c>
      <c r="B13">
        <v>180</v>
      </c>
      <c r="C13">
        <v>180</v>
      </c>
      <c r="D13">
        <v>180</v>
      </c>
      <c r="E13">
        <v>35</v>
      </c>
      <c r="F13">
        <v>40</v>
      </c>
      <c r="G13">
        <v>45</v>
      </c>
    </row>
    <row r="14" spans="1:16" x14ac:dyDescent="0.25">
      <c r="A14" t="s">
        <v>44</v>
      </c>
      <c r="B14">
        <v>190</v>
      </c>
      <c r="C14">
        <v>190</v>
      </c>
      <c r="D14">
        <v>193</v>
      </c>
      <c r="E14">
        <v>35</v>
      </c>
      <c r="F14">
        <v>40</v>
      </c>
      <c r="G14">
        <v>45</v>
      </c>
    </row>
    <row r="15" spans="1:16" x14ac:dyDescent="0.25">
      <c r="A15" t="s">
        <v>45</v>
      </c>
      <c r="B15">
        <v>175</v>
      </c>
      <c r="C15">
        <v>175</v>
      </c>
      <c r="D15">
        <v>178</v>
      </c>
      <c r="E15">
        <v>35</v>
      </c>
      <c r="F15">
        <v>40</v>
      </c>
      <c r="G15">
        <v>45</v>
      </c>
    </row>
    <row r="16" spans="1:16" x14ac:dyDescent="0.25">
      <c r="A16" t="s">
        <v>46</v>
      </c>
      <c r="B16">
        <v>155</v>
      </c>
      <c r="C16">
        <v>155</v>
      </c>
      <c r="D16">
        <v>158</v>
      </c>
      <c r="E16">
        <v>75</v>
      </c>
      <c r="F16">
        <v>80</v>
      </c>
      <c r="G16">
        <v>85</v>
      </c>
    </row>
    <row r="17" spans="1:7" x14ac:dyDescent="0.25">
      <c r="A17" t="s">
        <v>47</v>
      </c>
      <c r="B17">
        <v>155</v>
      </c>
      <c r="C17">
        <v>155</v>
      </c>
      <c r="D17">
        <v>158</v>
      </c>
      <c r="E17">
        <v>30</v>
      </c>
      <c r="F17">
        <v>35</v>
      </c>
      <c r="G17">
        <v>40</v>
      </c>
    </row>
    <row r="18" spans="1:7" x14ac:dyDescent="0.25">
      <c r="A18" t="s">
        <v>48</v>
      </c>
      <c r="B18">
        <v>170</v>
      </c>
      <c r="C18">
        <v>170</v>
      </c>
      <c r="D18">
        <v>173</v>
      </c>
      <c r="E18">
        <v>30</v>
      </c>
      <c r="F18">
        <v>35</v>
      </c>
      <c r="G18">
        <v>40</v>
      </c>
    </row>
    <row r="19" spans="1:7" x14ac:dyDescent="0.25">
      <c r="A19" t="s">
        <v>49</v>
      </c>
      <c r="B19">
        <v>185</v>
      </c>
      <c r="C19">
        <v>185</v>
      </c>
      <c r="D19">
        <v>188</v>
      </c>
      <c r="E19">
        <v>30</v>
      </c>
      <c r="F19">
        <v>35</v>
      </c>
      <c r="G19">
        <v>40</v>
      </c>
    </row>
    <row r="20" spans="1:7" x14ac:dyDescent="0.25">
      <c r="A20" t="s">
        <v>50</v>
      </c>
      <c r="B20">
        <v>155</v>
      </c>
      <c r="C20">
        <v>155</v>
      </c>
      <c r="D20">
        <v>158</v>
      </c>
      <c r="E20">
        <v>40</v>
      </c>
      <c r="F20">
        <v>45</v>
      </c>
      <c r="G20">
        <v>50</v>
      </c>
    </row>
    <row r="21" spans="1:7" x14ac:dyDescent="0.25">
      <c r="A21" t="s">
        <v>51</v>
      </c>
      <c r="B21">
        <v>155</v>
      </c>
      <c r="C21">
        <v>155</v>
      </c>
      <c r="D21">
        <v>158</v>
      </c>
      <c r="E21">
        <v>37</v>
      </c>
      <c r="F21">
        <v>42</v>
      </c>
      <c r="G21">
        <v>47</v>
      </c>
    </row>
    <row r="22" spans="1:7" x14ac:dyDescent="0.25">
      <c r="A22" t="s">
        <v>52</v>
      </c>
      <c r="B22">
        <v>165</v>
      </c>
      <c r="C22">
        <v>165</v>
      </c>
      <c r="D22">
        <v>168</v>
      </c>
      <c r="E22">
        <v>37</v>
      </c>
      <c r="F22">
        <v>42</v>
      </c>
      <c r="G22">
        <v>47</v>
      </c>
    </row>
    <row r="23" spans="1:7" x14ac:dyDescent="0.25">
      <c r="A23" t="s">
        <v>53</v>
      </c>
      <c r="B23">
        <v>165</v>
      </c>
      <c r="C23">
        <v>165</v>
      </c>
      <c r="D23">
        <v>168</v>
      </c>
      <c r="E23">
        <v>40</v>
      </c>
      <c r="F23">
        <v>45</v>
      </c>
      <c r="G23">
        <v>50</v>
      </c>
    </row>
    <row r="24" spans="1:7" x14ac:dyDescent="0.25">
      <c r="A24" t="s">
        <v>54</v>
      </c>
      <c r="B24">
        <v>170</v>
      </c>
      <c r="C24">
        <v>170</v>
      </c>
      <c r="D24">
        <v>173</v>
      </c>
      <c r="E24">
        <v>37</v>
      </c>
      <c r="F24">
        <v>42</v>
      </c>
      <c r="G24">
        <v>47</v>
      </c>
    </row>
    <row r="25" spans="1:7" x14ac:dyDescent="0.25">
      <c r="A25" t="s">
        <v>55</v>
      </c>
      <c r="B25">
        <v>170</v>
      </c>
      <c r="C25">
        <v>170</v>
      </c>
      <c r="D25">
        <v>173</v>
      </c>
      <c r="E25">
        <v>40</v>
      </c>
      <c r="F25">
        <v>45</v>
      </c>
      <c r="G25">
        <v>50</v>
      </c>
    </row>
    <row r="26" spans="1:7" x14ac:dyDescent="0.25">
      <c r="A26" t="s">
        <v>56</v>
      </c>
      <c r="B26">
        <v>174</v>
      </c>
      <c r="C26">
        <v>174</v>
      </c>
      <c r="D26">
        <v>177</v>
      </c>
      <c r="E26">
        <v>40</v>
      </c>
      <c r="F26">
        <v>45</v>
      </c>
      <c r="G26">
        <v>50</v>
      </c>
    </row>
    <row r="27" spans="1:7" x14ac:dyDescent="0.25">
      <c r="A27" t="s">
        <v>57</v>
      </c>
      <c r="B27">
        <v>185</v>
      </c>
      <c r="C27">
        <v>185</v>
      </c>
      <c r="D27">
        <v>188</v>
      </c>
      <c r="E27">
        <v>37</v>
      </c>
      <c r="F27">
        <v>42</v>
      </c>
      <c r="G27">
        <v>47</v>
      </c>
    </row>
    <row r="28" spans="1:7" x14ac:dyDescent="0.25">
      <c r="A28" t="s">
        <v>58</v>
      </c>
      <c r="B28">
        <v>185</v>
      </c>
      <c r="C28">
        <v>185</v>
      </c>
      <c r="D28">
        <v>188</v>
      </c>
      <c r="E28">
        <v>37</v>
      </c>
      <c r="F28">
        <v>42</v>
      </c>
      <c r="G28">
        <v>47</v>
      </c>
    </row>
    <row r="29" spans="1:7" x14ac:dyDescent="0.25">
      <c r="A29" t="s">
        <v>59</v>
      </c>
      <c r="B29">
        <v>198</v>
      </c>
      <c r="C29">
        <v>198</v>
      </c>
      <c r="D29">
        <v>201</v>
      </c>
      <c r="E29">
        <v>40</v>
      </c>
      <c r="F29">
        <v>45</v>
      </c>
      <c r="G29">
        <v>50</v>
      </c>
    </row>
    <row r="30" spans="1:7" x14ac:dyDescent="0.25">
      <c r="A30" t="s">
        <v>60</v>
      </c>
      <c r="B30">
        <v>175</v>
      </c>
      <c r="C30">
        <v>175</v>
      </c>
      <c r="D30">
        <v>178</v>
      </c>
      <c r="E30">
        <v>37</v>
      </c>
      <c r="F30">
        <v>42</v>
      </c>
      <c r="G30">
        <v>47</v>
      </c>
    </row>
    <row r="31" spans="1:7" x14ac:dyDescent="0.25">
      <c r="A31" t="s">
        <v>61</v>
      </c>
      <c r="B31">
        <v>210</v>
      </c>
      <c r="C31">
        <v>210</v>
      </c>
      <c r="D31">
        <v>213</v>
      </c>
      <c r="E31">
        <v>37</v>
      </c>
      <c r="F31">
        <v>42</v>
      </c>
      <c r="G31">
        <v>47</v>
      </c>
    </row>
    <row r="32" spans="1:7" x14ac:dyDescent="0.25">
      <c r="A32" t="s">
        <v>62</v>
      </c>
      <c r="B32">
        <v>210</v>
      </c>
      <c r="C32">
        <v>210</v>
      </c>
      <c r="D32">
        <v>213</v>
      </c>
      <c r="E32">
        <v>40</v>
      </c>
      <c r="F32">
        <v>45</v>
      </c>
      <c r="G32">
        <v>50</v>
      </c>
    </row>
    <row r="33" spans="1:10" x14ac:dyDescent="0.25">
      <c r="A33" t="s">
        <v>63</v>
      </c>
      <c r="B33">
        <v>158</v>
      </c>
      <c r="C33">
        <v>158</v>
      </c>
      <c r="D33">
        <v>161</v>
      </c>
      <c r="E33">
        <v>27</v>
      </c>
      <c r="F33">
        <v>32</v>
      </c>
      <c r="G33">
        <v>37</v>
      </c>
    </row>
    <row r="34" spans="1:10" x14ac:dyDescent="0.25">
      <c r="A34" t="s">
        <v>64</v>
      </c>
      <c r="B34">
        <v>170</v>
      </c>
      <c r="C34">
        <v>170</v>
      </c>
      <c r="D34">
        <v>173</v>
      </c>
      <c r="E34">
        <v>27</v>
      </c>
      <c r="F34">
        <v>32</v>
      </c>
      <c r="G34">
        <v>37</v>
      </c>
    </row>
    <row r="35" spans="1:10" x14ac:dyDescent="0.25">
      <c r="A35" t="s">
        <v>65</v>
      </c>
      <c r="B35">
        <v>200</v>
      </c>
      <c r="C35">
        <v>200</v>
      </c>
      <c r="D35">
        <v>203</v>
      </c>
      <c r="E35">
        <v>35</v>
      </c>
      <c r="F35">
        <v>40</v>
      </c>
      <c r="G35">
        <v>45</v>
      </c>
    </row>
    <row r="36" spans="1:10" x14ac:dyDescent="0.25">
      <c r="A36" t="s">
        <v>66</v>
      </c>
      <c r="B36">
        <v>160</v>
      </c>
      <c r="C36">
        <v>160</v>
      </c>
      <c r="D36">
        <v>163</v>
      </c>
      <c r="E36">
        <v>50</v>
      </c>
      <c r="F36">
        <v>55</v>
      </c>
      <c r="G36">
        <v>60</v>
      </c>
      <c r="H36">
        <v>0.35</v>
      </c>
      <c r="I36">
        <v>0.4</v>
      </c>
      <c r="J36">
        <v>0.45</v>
      </c>
    </row>
    <row r="37" spans="1:10" x14ac:dyDescent="0.25">
      <c r="A37" t="s">
        <v>67</v>
      </c>
      <c r="B37">
        <v>210</v>
      </c>
      <c r="C37">
        <v>210</v>
      </c>
      <c r="D37">
        <v>213</v>
      </c>
      <c r="E37">
        <v>50</v>
      </c>
      <c r="F37">
        <v>55</v>
      </c>
      <c r="G37">
        <v>60</v>
      </c>
    </row>
    <row r="38" spans="1:10" x14ac:dyDescent="0.25">
      <c r="A38" t="s">
        <v>68</v>
      </c>
      <c r="B38">
        <v>175</v>
      </c>
      <c r="C38">
        <v>175</v>
      </c>
      <c r="D38">
        <v>178</v>
      </c>
      <c r="E38">
        <v>50</v>
      </c>
      <c r="F38">
        <v>55</v>
      </c>
      <c r="G38">
        <v>60</v>
      </c>
    </row>
    <row r="39" spans="1:10" x14ac:dyDescent="0.25">
      <c r="A39" t="s">
        <v>69</v>
      </c>
      <c r="B39">
        <v>192</v>
      </c>
      <c r="C39">
        <v>192</v>
      </c>
      <c r="D39">
        <v>195</v>
      </c>
      <c r="E39">
        <v>50</v>
      </c>
      <c r="F39">
        <v>55</v>
      </c>
      <c r="G39">
        <v>60</v>
      </c>
    </row>
    <row r="40" spans="1:10" x14ac:dyDescent="0.25">
      <c r="A40" t="s">
        <v>70</v>
      </c>
      <c r="B40">
        <v>155</v>
      </c>
      <c r="C40">
        <v>155</v>
      </c>
      <c r="D40">
        <v>158</v>
      </c>
      <c r="E40">
        <v>35</v>
      </c>
      <c r="F40">
        <v>38</v>
      </c>
      <c r="G40">
        <v>43</v>
      </c>
    </row>
    <row r="41" spans="1:10" x14ac:dyDescent="0.25">
      <c r="A41" t="s">
        <v>71</v>
      </c>
      <c r="B41">
        <v>158</v>
      </c>
      <c r="C41">
        <v>158</v>
      </c>
      <c r="D41">
        <v>161</v>
      </c>
      <c r="E41">
        <v>35</v>
      </c>
      <c r="F41">
        <v>38</v>
      </c>
      <c r="G41">
        <v>43</v>
      </c>
    </row>
    <row r="42" spans="1:10" x14ac:dyDescent="0.25">
      <c r="A42" t="s">
        <v>72</v>
      </c>
      <c r="B42">
        <v>160</v>
      </c>
      <c r="C42">
        <v>160</v>
      </c>
      <c r="D42">
        <v>163</v>
      </c>
      <c r="E42">
        <v>30</v>
      </c>
      <c r="F42">
        <v>35</v>
      </c>
      <c r="G42">
        <v>40</v>
      </c>
    </row>
    <row r="43" spans="1:10" x14ac:dyDescent="0.25">
      <c r="A43" t="s">
        <v>73</v>
      </c>
      <c r="B43">
        <v>160</v>
      </c>
      <c r="C43">
        <v>160</v>
      </c>
      <c r="D43">
        <v>163</v>
      </c>
      <c r="E43">
        <v>30</v>
      </c>
      <c r="F43">
        <v>35</v>
      </c>
      <c r="G43">
        <v>40</v>
      </c>
    </row>
    <row r="44" spans="1:10" x14ac:dyDescent="0.25">
      <c r="A44" t="s">
        <v>74</v>
      </c>
      <c r="B44">
        <v>165</v>
      </c>
      <c r="C44">
        <v>165</v>
      </c>
      <c r="D44">
        <v>168</v>
      </c>
      <c r="E44">
        <v>35</v>
      </c>
      <c r="F44">
        <v>38</v>
      </c>
      <c r="G44">
        <v>43</v>
      </c>
    </row>
    <row r="45" spans="1:10" x14ac:dyDescent="0.25">
      <c r="A45" t="s">
        <v>75</v>
      </c>
      <c r="B45">
        <v>165</v>
      </c>
      <c r="C45">
        <v>165</v>
      </c>
      <c r="D45">
        <v>168</v>
      </c>
      <c r="E45">
        <v>35</v>
      </c>
      <c r="F45">
        <v>38</v>
      </c>
      <c r="G45">
        <v>43</v>
      </c>
    </row>
    <row r="46" spans="1:10" x14ac:dyDescent="0.25">
      <c r="A46" t="s">
        <v>76</v>
      </c>
      <c r="B46">
        <v>170</v>
      </c>
      <c r="C46">
        <v>170</v>
      </c>
      <c r="D46">
        <v>173</v>
      </c>
      <c r="E46">
        <v>35</v>
      </c>
      <c r="F46">
        <v>38</v>
      </c>
      <c r="G46">
        <v>43</v>
      </c>
    </row>
    <row r="47" spans="1:10" x14ac:dyDescent="0.25">
      <c r="A47" t="s">
        <v>77</v>
      </c>
      <c r="B47">
        <v>170</v>
      </c>
      <c r="C47">
        <v>170</v>
      </c>
      <c r="D47">
        <v>173</v>
      </c>
      <c r="E47">
        <v>30</v>
      </c>
      <c r="F47">
        <v>35</v>
      </c>
      <c r="G47">
        <v>40</v>
      </c>
    </row>
    <row r="48" spans="1:10" x14ac:dyDescent="0.25">
      <c r="A48" t="s">
        <v>78</v>
      </c>
      <c r="B48">
        <v>185</v>
      </c>
      <c r="C48">
        <v>185</v>
      </c>
      <c r="D48">
        <v>187</v>
      </c>
      <c r="E48">
        <v>35</v>
      </c>
      <c r="F48">
        <v>38</v>
      </c>
      <c r="G48">
        <v>43</v>
      </c>
    </row>
    <row r="49" spans="1:7" x14ac:dyDescent="0.25">
      <c r="A49" t="s">
        <v>79</v>
      </c>
      <c r="B49">
        <v>170</v>
      </c>
      <c r="C49">
        <v>170</v>
      </c>
      <c r="D49">
        <v>173</v>
      </c>
      <c r="E49">
        <v>33</v>
      </c>
      <c r="F49">
        <v>38</v>
      </c>
      <c r="G49">
        <v>43</v>
      </c>
    </row>
    <row r="50" spans="1:7" x14ac:dyDescent="0.25">
      <c r="A50" t="s">
        <v>80</v>
      </c>
      <c r="B50">
        <v>180</v>
      </c>
      <c r="C50">
        <v>180</v>
      </c>
      <c r="D50">
        <v>183</v>
      </c>
      <c r="E50">
        <v>33</v>
      </c>
      <c r="F50">
        <v>38</v>
      </c>
      <c r="G50">
        <v>43</v>
      </c>
    </row>
    <row r="51" spans="1:7" x14ac:dyDescent="0.25">
      <c r="A51" t="s">
        <v>81</v>
      </c>
      <c r="B51">
        <v>185</v>
      </c>
      <c r="C51">
        <v>185</v>
      </c>
      <c r="D51">
        <v>188</v>
      </c>
      <c r="E51">
        <v>33</v>
      </c>
      <c r="F51">
        <v>38</v>
      </c>
      <c r="G51">
        <v>43</v>
      </c>
    </row>
    <row r="52" spans="1:7" x14ac:dyDescent="0.25">
      <c r="A52" t="s">
        <v>82</v>
      </c>
      <c r="B52">
        <v>190</v>
      </c>
      <c r="C52">
        <v>190</v>
      </c>
      <c r="D52">
        <v>193</v>
      </c>
      <c r="E52">
        <v>33</v>
      </c>
      <c r="F52">
        <v>38</v>
      </c>
      <c r="G52">
        <v>43</v>
      </c>
    </row>
    <row r="53" spans="1:7" x14ac:dyDescent="0.25">
      <c r="A53" t="s">
        <v>83</v>
      </c>
      <c r="B53">
        <v>195</v>
      </c>
      <c r="C53">
        <v>195</v>
      </c>
      <c r="D53">
        <v>198</v>
      </c>
      <c r="E53">
        <v>33</v>
      </c>
      <c r="F53">
        <v>38</v>
      </c>
      <c r="G53">
        <v>43</v>
      </c>
    </row>
    <row r="54" spans="1:7" x14ac:dyDescent="0.25">
      <c r="A54" t="s">
        <v>84</v>
      </c>
      <c r="B54">
        <v>198</v>
      </c>
      <c r="C54">
        <v>198</v>
      </c>
      <c r="D54">
        <v>201</v>
      </c>
      <c r="E54">
        <v>33</v>
      </c>
      <c r="F54">
        <v>38</v>
      </c>
      <c r="G54">
        <v>43</v>
      </c>
    </row>
    <row r="55" spans="1:7" x14ac:dyDescent="0.25">
      <c r="A55" t="s">
        <v>85</v>
      </c>
      <c r="B55">
        <v>198</v>
      </c>
      <c r="C55">
        <v>198</v>
      </c>
      <c r="D55">
        <v>201</v>
      </c>
      <c r="E55">
        <v>33</v>
      </c>
      <c r="F55">
        <v>38</v>
      </c>
      <c r="G55">
        <v>43</v>
      </c>
    </row>
    <row r="56" spans="1:7" x14ac:dyDescent="0.25">
      <c r="A56" t="s">
        <v>86</v>
      </c>
      <c r="B56">
        <v>198</v>
      </c>
      <c r="C56">
        <v>198</v>
      </c>
      <c r="D56">
        <v>201</v>
      </c>
      <c r="E56">
        <v>33</v>
      </c>
      <c r="F56">
        <v>38</v>
      </c>
      <c r="G56">
        <v>43</v>
      </c>
    </row>
    <row r="57" spans="1:7" x14ac:dyDescent="0.25">
      <c r="A57" t="s">
        <v>87</v>
      </c>
      <c r="B57">
        <v>210</v>
      </c>
      <c r="C57">
        <v>210</v>
      </c>
      <c r="D57">
        <v>213</v>
      </c>
      <c r="E57">
        <v>33</v>
      </c>
      <c r="F57">
        <v>38</v>
      </c>
      <c r="G57">
        <v>43</v>
      </c>
    </row>
    <row r="58" spans="1:7" x14ac:dyDescent="0.25">
      <c r="A58" t="s">
        <v>88</v>
      </c>
      <c r="B58">
        <v>213</v>
      </c>
      <c r="C58">
        <v>213</v>
      </c>
      <c r="D58">
        <v>216</v>
      </c>
      <c r="E58">
        <v>33</v>
      </c>
      <c r="F58">
        <v>38</v>
      </c>
      <c r="G58">
        <v>43</v>
      </c>
    </row>
    <row r="59" spans="1:7" x14ac:dyDescent="0.25">
      <c r="A59" t="s">
        <v>89</v>
      </c>
      <c r="B59">
        <v>215</v>
      </c>
      <c r="C59">
        <v>215</v>
      </c>
      <c r="D59">
        <v>218</v>
      </c>
      <c r="E59">
        <v>33</v>
      </c>
      <c r="F59">
        <v>38</v>
      </c>
      <c r="G59">
        <v>43</v>
      </c>
    </row>
    <row r="60" spans="1:7" x14ac:dyDescent="0.25">
      <c r="A60" t="s">
        <v>90</v>
      </c>
      <c r="B60">
        <v>190</v>
      </c>
      <c r="C60">
        <v>190</v>
      </c>
      <c r="D60">
        <v>193</v>
      </c>
      <c r="E60">
        <v>30</v>
      </c>
      <c r="F60">
        <v>35</v>
      </c>
      <c r="G60">
        <v>40</v>
      </c>
    </row>
    <row r="61" spans="1:7" x14ac:dyDescent="0.25">
      <c r="A61" t="s">
        <v>91</v>
      </c>
      <c r="B61">
        <v>198</v>
      </c>
      <c r="C61">
        <v>198</v>
      </c>
      <c r="D61">
        <v>201</v>
      </c>
      <c r="E61">
        <v>30</v>
      </c>
      <c r="F61">
        <v>35</v>
      </c>
      <c r="G61">
        <v>40</v>
      </c>
    </row>
    <row r="62" spans="1:7" x14ac:dyDescent="0.25">
      <c r="A62" t="s">
        <v>92</v>
      </c>
      <c r="B62">
        <v>210</v>
      </c>
      <c r="C62">
        <v>210</v>
      </c>
      <c r="D62">
        <v>213</v>
      </c>
      <c r="E62">
        <v>30</v>
      </c>
      <c r="F62">
        <v>35</v>
      </c>
      <c r="G62">
        <v>40</v>
      </c>
    </row>
    <row r="63" spans="1:7" x14ac:dyDescent="0.25">
      <c r="A63" t="s">
        <v>93</v>
      </c>
      <c r="B63">
        <v>162</v>
      </c>
      <c r="C63">
        <v>162</v>
      </c>
      <c r="D63">
        <v>165</v>
      </c>
      <c r="E63">
        <v>35</v>
      </c>
      <c r="F63">
        <v>40</v>
      </c>
      <c r="G63">
        <v>45</v>
      </c>
    </row>
    <row r="64" spans="1:7" x14ac:dyDescent="0.25">
      <c r="A64" t="s">
        <v>94</v>
      </c>
      <c r="B64">
        <v>198</v>
      </c>
      <c r="C64">
        <v>198</v>
      </c>
      <c r="D64">
        <v>201</v>
      </c>
      <c r="E64">
        <v>35</v>
      </c>
      <c r="F64">
        <v>40</v>
      </c>
      <c r="G64">
        <v>45</v>
      </c>
    </row>
    <row r="65" spans="1:7" x14ac:dyDescent="0.25">
      <c r="A65" t="s">
        <v>95</v>
      </c>
      <c r="B65">
        <v>165</v>
      </c>
      <c r="C65">
        <v>165</v>
      </c>
      <c r="D65">
        <v>168</v>
      </c>
      <c r="E65">
        <v>40</v>
      </c>
      <c r="F65">
        <v>45</v>
      </c>
      <c r="G65">
        <v>50</v>
      </c>
    </row>
    <row r="66" spans="1:7" x14ac:dyDescent="0.25">
      <c r="A66" t="s">
        <v>96</v>
      </c>
      <c r="B66">
        <v>185</v>
      </c>
      <c r="C66">
        <v>185</v>
      </c>
      <c r="D66">
        <v>188</v>
      </c>
      <c r="E66">
        <v>40</v>
      </c>
      <c r="F66">
        <v>45</v>
      </c>
      <c r="G66">
        <v>50</v>
      </c>
    </row>
    <row r="67" spans="1:7" x14ac:dyDescent="0.25">
      <c r="A67" t="s">
        <v>97</v>
      </c>
      <c r="B67">
        <v>175</v>
      </c>
      <c r="C67">
        <v>175</v>
      </c>
      <c r="D67">
        <v>178</v>
      </c>
      <c r="E67">
        <v>45</v>
      </c>
      <c r="F67">
        <v>50</v>
      </c>
      <c r="G67">
        <v>55</v>
      </c>
    </row>
    <row r="68" spans="1:7" x14ac:dyDescent="0.25">
      <c r="A68" t="s">
        <v>98</v>
      </c>
      <c r="B68">
        <v>210</v>
      </c>
      <c r="C68">
        <v>210</v>
      </c>
      <c r="D68">
        <v>213</v>
      </c>
      <c r="E68">
        <v>40</v>
      </c>
      <c r="F68">
        <v>45</v>
      </c>
      <c r="G68">
        <v>50</v>
      </c>
    </row>
    <row r="69" spans="1:7" x14ac:dyDescent="0.25">
      <c r="A69" t="s">
        <v>99</v>
      </c>
      <c r="B69">
        <v>155</v>
      </c>
      <c r="C69">
        <v>155</v>
      </c>
      <c r="D69">
        <v>158</v>
      </c>
      <c r="E69">
        <v>45</v>
      </c>
      <c r="F69">
        <v>50</v>
      </c>
      <c r="G69">
        <v>55</v>
      </c>
    </row>
    <row r="70" spans="1:7" x14ac:dyDescent="0.25">
      <c r="A70" t="s">
        <v>100</v>
      </c>
      <c r="B70">
        <v>190</v>
      </c>
      <c r="C70">
        <v>190</v>
      </c>
      <c r="D70">
        <v>193</v>
      </c>
      <c r="E70">
        <v>45</v>
      </c>
      <c r="F70">
        <v>50</v>
      </c>
      <c r="G70">
        <v>55</v>
      </c>
    </row>
    <row r="71" spans="1:7" x14ac:dyDescent="0.25">
      <c r="A71" t="s">
        <v>101</v>
      </c>
      <c r="B71">
        <v>175</v>
      </c>
      <c r="C71">
        <v>175</v>
      </c>
      <c r="D71">
        <v>178</v>
      </c>
      <c r="E71">
        <v>55</v>
      </c>
      <c r="F71">
        <v>60</v>
      </c>
      <c r="G71">
        <v>65</v>
      </c>
    </row>
    <row r="72" spans="1:7" x14ac:dyDescent="0.25">
      <c r="A72" t="s">
        <v>102</v>
      </c>
      <c r="B72">
        <v>190</v>
      </c>
      <c r="C72">
        <v>190</v>
      </c>
      <c r="D72">
        <v>193</v>
      </c>
      <c r="E72">
        <v>50</v>
      </c>
      <c r="F72">
        <v>55</v>
      </c>
      <c r="G72">
        <v>60</v>
      </c>
    </row>
    <row r="73" spans="1:7" x14ac:dyDescent="0.25">
      <c r="A73" t="s">
        <v>103</v>
      </c>
      <c r="B73">
        <v>195</v>
      </c>
      <c r="C73">
        <v>195</v>
      </c>
      <c r="D73">
        <v>198</v>
      </c>
      <c r="E73">
        <v>50</v>
      </c>
      <c r="F73">
        <v>55</v>
      </c>
      <c r="G73">
        <v>60</v>
      </c>
    </row>
    <row r="74" spans="1:7" x14ac:dyDescent="0.25">
      <c r="A74" t="s">
        <v>104</v>
      </c>
      <c r="B74">
        <v>198</v>
      </c>
      <c r="C74">
        <v>198</v>
      </c>
      <c r="D74">
        <v>201</v>
      </c>
      <c r="E74">
        <v>50</v>
      </c>
      <c r="F74">
        <v>55</v>
      </c>
      <c r="G74">
        <v>60</v>
      </c>
    </row>
    <row r="75" spans="1:7" x14ac:dyDescent="0.25">
      <c r="A75" t="s">
        <v>105</v>
      </c>
      <c r="B75">
        <v>210</v>
      </c>
      <c r="C75">
        <v>210</v>
      </c>
      <c r="D75">
        <v>213</v>
      </c>
      <c r="E75">
        <v>50</v>
      </c>
      <c r="F75">
        <v>55</v>
      </c>
      <c r="G75">
        <v>60</v>
      </c>
    </row>
    <row r="76" spans="1:7" x14ac:dyDescent="0.25">
      <c r="A76" t="s">
        <v>106</v>
      </c>
      <c r="B76">
        <v>158</v>
      </c>
      <c r="C76">
        <v>158</v>
      </c>
      <c r="D76">
        <v>161</v>
      </c>
      <c r="E76">
        <v>55</v>
      </c>
      <c r="F76">
        <v>60</v>
      </c>
      <c r="G76">
        <v>65</v>
      </c>
    </row>
    <row r="77" spans="1:7" x14ac:dyDescent="0.25">
      <c r="A77" t="s">
        <v>107</v>
      </c>
      <c r="B77">
        <v>195</v>
      </c>
      <c r="C77">
        <v>195</v>
      </c>
      <c r="D77">
        <v>198</v>
      </c>
      <c r="E77">
        <v>55</v>
      </c>
      <c r="F77">
        <v>60</v>
      </c>
      <c r="G77">
        <v>65</v>
      </c>
    </row>
    <row r="78" spans="1:7" x14ac:dyDescent="0.25">
      <c r="A78" t="s">
        <v>108</v>
      </c>
      <c r="B78">
        <v>198</v>
      </c>
      <c r="C78">
        <v>198</v>
      </c>
      <c r="D78">
        <v>201</v>
      </c>
      <c r="E78">
        <v>25</v>
      </c>
      <c r="F78">
        <v>30</v>
      </c>
      <c r="G78">
        <v>35</v>
      </c>
    </row>
    <row r="79" spans="1:7" x14ac:dyDescent="0.25">
      <c r="A79" t="s">
        <v>109</v>
      </c>
      <c r="B79">
        <v>215</v>
      </c>
      <c r="C79">
        <v>215</v>
      </c>
      <c r="D79">
        <v>218</v>
      </c>
      <c r="E79">
        <v>30</v>
      </c>
      <c r="F79">
        <v>30</v>
      </c>
      <c r="G79">
        <v>35</v>
      </c>
    </row>
    <row r="80" spans="1:7" x14ac:dyDescent="0.25">
      <c r="A80" t="s">
        <v>110</v>
      </c>
      <c r="B80">
        <v>215</v>
      </c>
      <c r="C80">
        <v>215</v>
      </c>
      <c r="D80">
        <v>218</v>
      </c>
      <c r="E80">
        <v>25</v>
      </c>
      <c r="F80">
        <v>30</v>
      </c>
      <c r="G80">
        <v>35</v>
      </c>
    </row>
    <row r="81" spans="1:7" x14ac:dyDescent="0.25">
      <c r="A81" t="s">
        <v>111</v>
      </c>
      <c r="B81">
        <v>205</v>
      </c>
      <c r="C81">
        <v>205</v>
      </c>
      <c r="D81">
        <v>208</v>
      </c>
      <c r="E81">
        <v>37</v>
      </c>
      <c r="F81">
        <v>42</v>
      </c>
      <c r="G81">
        <v>47</v>
      </c>
    </row>
    <row r="82" spans="1:7" x14ac:dyDescent="0.25">
      <c r="A82" t="s">
        <v>112</v>
      </c>
      <c r="B82">
        <v>210</v>
      </c>
      <c r="C82">
        <v>210</v>
      </c>
      <c r="D82">
        <v>213</v>
      </c>
      <c r="E82">
        <v>25</v>
      </c>
      <c r="F82">
        <v>30</v>
      </c>
      <c r="G82">
        <v>35</v>
      </c>
    </row>
    <row r="83" spans="1:7" x14ac:dyDescent="0.25">
      <c r="A83" t="s">
        <v>113</v>
      </c>
      <c r="B83">
        <v>210</v>
      </c>
      <c r="C83">
        <v>210</v>
      </c>
      <c r="D83">
        <v>213</v>
      </c>
      <c r="E83">
        <v>33</v>
      </c>
      <c r="F83">
        <v>38</v>
      </c>
      <c r="G83">
        <v>43</v>
      </c>
    </row>
    <row r="84" spans="1:7" x14ac:dyDescent="0.25">
      <c r="A84" t="s">
        <v>114</v>
      </c>
      <c r="B84">
        <v>205</v>
      </c>
      <c r="C84">
        <v>205</v>
      </c>
      <c r="D84">
        <v>208</v>
      </c>
      <c r="E84">
        <v>40</v>
      </c>
      <c r="F84">
        <v>45</v>
      </c>
      <c r="G84">
        <v>50</v>
      </c>
    </row>
    <row r="85" spans="1:7" x14ac:dyDescent="0.25">
      <c r="A85" t="s">
        <v>115</v>
      </c>
      <c r="B85">
        <v>163</v>
      </c>
      <c r="C85">
        <v>163</v>
      </c>
      <c r="D85">
        <v>166</v>
      </c>
      <c r="E85">
        <v>52</v>
      </c>
      <c r="F85">
        <v>57</v>
      </c>
      <c r="G85">
        <v>62</v>
      </c>
    </row>
    <row r="86" spans="1:7" x14ac:dyDescent="0.25">
      <c r="A86" t="s">
        <v>116</v>
      </c>
      <c r="B86">
        <v>159</v>
      </c>
      <c r="C86">
        <v>159</v>
      </c>
      <c r="D86">
        <v>162</v>
      </c>
      <c r="E86">
        <v>52</v>
      </c>
      <c r="F86">
        <v>57</v>
      </c>
      <c r="G86">
        <v>62</v>
      </c>
    </row>
    <row r="87" spans="1:7" x14ac:dyDescent="0.25">
      <c r="A87" t="s">
        <v>117</v>
      </c>
      <c r="B87">
        <v>165</v>
      </c>
      <c r="C87">
        <v>165</v>
      </c>
      <c r="D87">
        <v>168</v>
      </c>
      <c r="E87">
        <v>55</v>
      </c>
      <c r="F87">
        <v>60</v>
      </c>
      <c r="G87">
        <v>65</v>
      </c>
    </row>
    <row r="88" spans="1:7" x14ac:dyDescent="0.25">
      <c r="A88" t="s">
        <v>118</v>
      </c>
      <c r="B88">
        <v>185</v>
      </c>
      <c r="C88">
        <v>185</v>
      </c>
      <c r="D88">
        <v>188</v>
      </c>
      <c r="E88">
        <v>52</v>
      </c>
      <c r="F88">
        <v>57</v>
      </c>
      <c r="G88">
        <v>62</v>
      </c>
    </row>
    <row r="89" spans="1:7" x14ac:dyDescent="0.25">
      <c r="A89" t="s">
        <v>119</v>
      </c>
      <c r="B89">
        <v>185</v>
      </c>
      <c r="C89">
        <v>185</v>
      </c>
      <c r="D89">
        <v>188</v>
      </c>
      <c r="E89">
        <v>52</v>
      </c>
      <c r="F89">
        <v>57</v>
      </c>
      <c r="G89">
        <v>62</v>
      </c>
    </row>
    <row r="90" spans="1:7" x14ac:dyDescent="0.25">
      <c r="A90" t="s">
        <v>120</v>
      </c>
      <c r="B90">
        <v>170</v>
      </c>
      <c r="C90">
        <v>170</v>
      </c>
      <c r="D90">
        <v>173</v>
      </c>
      <c r="E90">
        <v>45</v>
      </c>
      <c r="F90">
        <v>50</v>
      </c>
      <c r="G90">
        <v>55</v>
      </c>
    </row>
    <row r="91" spans="1:7" x14ac:dyDescent="0.25">
      <c r="A91" t="s">
        <v>121</v>
      </c>
      <c r="B91">
        <v>170</v>
      </c>
      <c r="C91">
        <v>170</v>
      </c>
      <c r="D91">
        <v>173</v>
      </c>
      <c r="E91" t="s">
        <v>122</v>
      </c>
    </row>
    <row r="92" spans="1:7" x14ac:dyDescent="0.25">
      <c r="A92" t="s">
        <v>123</v>
      </c>
      <c r="B92">
        <v>152</v>
      </c>
      <c r="C92">
        <v>152</v>
      </c>
      <c r="D92">
        <v>155</v>
      </c>
      <c r="E92">
        <v>30</v>
      </c>
      <c r="F92">
        <v>35</v>
      </c>
      <c r="G92">
        <v>40</v>
      </c>
    </row>
    <row r="93" spans="1:7" x14ac:dyDescent="0.25">
      <c r="A93" t="s">
        <v>124</v>
      </c>
      <c r="B93">
        <v>162</v>
      </c>
      <c r="C93">
        <v>162</v>
      </c>
      <c r="D93">
        <v>165</v>
      </c>
      <c r="E93">
        <v>30</v>
      </c>
      <c r="F93">
        <v>35</v>
      </c>
      <c r="G93">
        <v>40</v>
      </c>
    </row>
    <row r="94" spans="1:7" x14ac:dyDescent="0.25">
      <c r="A94" t="s">
        <v>125</v>
      </c>
      <c r="B94">
        <v>165</v>
      </c>
      <c r="C94">
        <v>165</v>
      </c>
      <c r="D94">
        <v>168</v>
      </c>
      <c r="E94">
        <v>30</v>
      </c>
      <c r="F94">
        <v>35</v>
      </c>
      <c r="G94">
        <v>40</v>
      </c>
    </row>
    <row r="95" spans="1:7" x14ac:dyDescent="0.25">
      <c r="A95" t="s">
        <v>126</v>
      </c>
      <c r="B95">
        <v>152</v>
      </c>
      <c r="C95">
        <v>152</v>
      </c>
      <c r="D95">
        <v>155</v>
      </c>
      <c r="E95">
        <v>55</v>
      </c>
      <c r="F95">
        <v>60</v>
      </c>
      <c r="G95">
        <v>65</v>
      </c>
    </row>
    <row r="96" spans="1:7" x14ac:dyDescent="0.25">
      <c r="A96" t="s">
        <v>127</v>
      </c>
      <c r="B96">
        <v>155</v>
      </c>
      <c r="C96">
        <v>155</v>
      </c>
      <c r="D96">
        <v>158</v>
      </c>
      <c r="E96">
        <v>55</v>
      </c>
      <c r="F96">
        <v>60</v>
      </c>
      <c r="G96">
        <v>65</v>
      </c>
    </row>
    <row r="97" spans="1:7" x14ac:dyDescent="0.25">
      <c r="A97" t="s">
        <v>128</v>
      </c>
      <c r="B97">
        <v>155</v>
      </c>
      <c r="C97">
        <v>155</v>
      </c>
      <c r="D97">
        <v>158</v>
      </c>
      <c r="E97">
        <v>80</v>
      </c>
      <c r="F97">
        <v>85</v>
      </c>
      <c r="G97">
        <v>90</v>
      </c>
    </row>
    <row r="98" spans="1:7" x14ac:dyDescent="0.25">
      <c r="A98" t="s">
        <v>129</v>
      </c>
      <c r="B98">
        <v>190</v>
      </c>
      <c r="C98">
        <v>190</v>
      </c>
      <c r="D98">
        <v>193</v>
      </c>
      <c r="E98">
        <v>27</v>
      </c>
      <c r="F98">
        <v>30</v>
      </c>
      <c r="G98">
        <v>33</v>
      </c>
    </row>
    <row r="99" spans="1:7" x14ac:dyDescent="0.25">
      <c r="A99" t="s">
        <v>130</v>
      </c>
      <c r="B99">
        <v>175</v>
      </c>
      <c r="C99">
        <v>175</v>
      </c>
      <c r="D99">
        <v>180</v>
      </c>
      <c r="E99">
        <v>45</v>
      </c>
      <c r="F99">
        <v>50</v>
      </c>
      <c r="G99">
        <v>55</v>
      </c>
    </row>
    <row r="100" spans="1:7" x14ac:dyDescent="0.25">
      <c r="A100" t="s">
        <v>131</v>
      </c>
      <c r="B100">
        <v>190</v>
      </c>
      <c r="C100">
        <v>190</v>
      </c>
      <c r="D100">
        <v>195</v>
      </c>
      <c r="E100">
        <v>45</v>
      </c>
      <c r="F100">
        <v>50</v>
      </c>
      <c r="G100">
        <v>50</v>
      </c>
    </row>
    <row r="101" spans="1:7" x14ac:dyDescent="0.25">
      <c r="A101" t="s">
        <v>132</v>
      </c>
      <c r="B101">
        <v>155</v>
      </c>
      <c r="C101">
        <v>155</v>
      </c>
      <c r="D101">
        <v>158</v>
      </c>
      <c r="E101">
        <v>30</v>
      </c>
      <c r="F101">
        <v>35</v>
      </c>
      <c r="G101">
        <v>40</v>
      </c>
    </row>
    <row r="102" spans="1:7" x14ac:dyDescent="0.25">
      <c r="A102" t="s">
        <v>133</v>
      </c>
      <c r="B102">
        <v>160</v>
      </c>
      <c r="C102">
        <v>160</v>
      </c>
      <c r="D102">
        <v>163</v>
      </c>
      <c r="E102">
        <v>30</v>
      </c>
      <c r="F102">
        <v>35</v>
      </c>
      <c r="G102">
        <v>40</v>
      </c>
    </row>
    <row r="103" spans="1:7" x14ac:dyDescent="0.25">
      <c r="A103" t="s">
        <v>134</v>
      </c>
      <c r="B103">
        <v>165</v>
      </c>
      <c r="C103">
        <v>165</v>
      </c>
      <c r="D103">
        <v>168</v>
      </c>
      <c r="E103">
        <v>30</v>
      </c>
      <c r="F103">
        <v>35</v>
      </c>
      <c r="G103">
        <v>40</v>
      </c>
    </row>
    <row r="104" spans="1:7" x14ac:dyDescent="0.25">
      <c r="A104" t="s">
        <v>135</v>
      </c>
      <c r="B104">
        <v>198</v>
      </c>
      <c r="C104">
        <v>198</v>
      </c>
      <c r="D104">
        <v>201</v>
      </c>
      <c r="E104">
        <v>30</v>
      </c>
      <c r="F104">
        <v>35</v>
      </c>
      <c r="G104">
        <v>40</v>
      </c>
    </row>
    <row r="105" spans="1:7" x14ac:dyDescent="0.25">
      <c r="A105" t="s">
        <v>136</v>
      </c>
      <c r="B105">
        <v>210</v>
      </c>
      <c r="C105">
        <v>210</v>
      </c>
      <c r="D105">
        <v>213</v>
      </c>
      <c r="E105">
        <v>30</v>
      </c>
      <c r="F105">
        <v>35</v>
      </c>
      <c r="G105">
        <v>40</v>
      </c>
    </row>
    <row r="106" spans="1:7" x14ac:dyDescent="0.25">
      <c r="A106" t="s">
        <v>137</v>
      </c>
      <c r="B106">
        <v>155</v>
      </c>
      <c r="C106">
        <v>155</v>
      </c>
      <c r="D106">
        <v>158</v>
      </c>
      <c r="E106">
        <v>40</v>
      </c>
      <c r="F106">
        <v>45</v>
      </c>
      <c r="G106">
        <v>50</v>
      </c>
    </row>
    <row r="107" spans="1:7" x14ac:dyDescent="0.25">
      <c r="A107" t="s">
        <v>138</v>
      </c>
      <c r="B107">
        <v>165</v>
      </c>
      <c r="C107">
        <v>165</v>
      </c>
      <c r="D107">
        <v>168</v>
      </c>
      <c r="E107">
        <v>40</v>
      </c>
      <c r="F107">
        <v>45</v>
      </c>
      <c r="G107">
        <v>50</v>
      </c>
    </row>
    <row r="108" spans="1:7" x14ac:dyDescent="0.25">
      <c r="A108" t="s">
        <v>139</v>
      </c>
      <c r="B108">
        <v>175</v>
      </c>
      <c r="C108">
        <v>175</v>
      </c>
      <c r="D108">
        <v>178</v>
      </c>
      <c r="E108">
        <v>45</v>
      </c>
      <c r="F108">
        <v>50</v>
      </c>
      <c r="G108">
        <v>55</v>
      </c>
    </row>
    <row r="109" spans="1:7" x14ac:dyDescent="0.25">
      <c r="A109" t="s">
        <v>140</v>
      </c>
      <c r="B109">
        <v>185</v>
      </c>
      <c r="C109">
        <v>185</v>
      </c>
      <c r="D109">
        <v>188</v>
      </c>
      <c r="E109">
        <v>80</v>
      </c>
      <c r="F109">
        <v>85</v>
      </c>
      <c r="G109">
        <v>90</v>
      </c>
    </row>
    <row r="110" spans="1:7" x14ac:dyDescent="0.25">
      <c r="A110" t="s">
        <v>141</v>
      </c>
      <c r="B110">
        <v>165</v>
      </c>
      <c r="C110">
        <v>165</v>
      </c>
      <c r="D110">
        <v>168</v>
      </c>
      <c r="E110">
        <v>20</v>
      </c>
      <c r="F110">
        <v>25</v>
      </c>
      <c r="G110">
        <v>30</v>
      </c>
    </row>
    <row r="111" spans="1:7" x14ac:dyDescent="0.25">
      <c r="A111" t="s">
        <v>142</v>
      </c>
      <c r="B111">
        <v>195</v>
      </c>
      <c r="C111">
        <v>195</v>
      </c>
      <c r="D111">
        <v>198</v>
      </c>
      <c r="E111">
        <v>25</v>
      </c>
      <c r="F111">
        <v>30</v>
      </c>
      <c r="G111">
        <v>35</v>
      </c>
    </row>
    <row r="112" spans="1:7" x14ac:dyDescent="0.25">
      <c r="A112" t="s">
        <v>143</v>
      </c>
      <c r="B112">
        <v>170</v>
      </c>
      <c r="C112">
        <v>170</v>
      </c>
      <c r="D112">
        <v>173</v>
      </c>
      <c r="E112">
        <v>35</v>
      </c>
      <c r="F112">
        <v>40</v>
      </c>
      <c r="G112">
        <v>45</v>
      </c>
    </row>
    <row r="113" spans="1:7" x14ac:dyDescent="0.25">
      <c r="A113" t="s">
        <v>144</v>
      </c>
      <c r="B113">
        <v>168</v>
      </c>
      <c r="C113">
        <v>168</v>
      </c>
      <c r="D113">
        <v>171</v>
      </c>
      <c r="E113">
        <v>55</v>
      </c>
      <c r="F113">
        <v>60</v>
      </c>
      <c r="G113">
        <v>65</v>
      </c>
    </row>
    <row r="114" spans="1:7" x14ac:dyDescent="0.25">
      <c r="A114" t="s">
        <v>145</v>
      </c>
      <c r="B114">
        <v>168</v>
      </c>
      <c r="C114">
        <v>168</v>
      </c>
      <c r="D114">
        <v>182</v>
      </c>
      <c r="E114">
        <v>55</v>
      </c>
      <c r="F114">
        <v>60</v>
      </c>
      <c r="G114">
        <v>65</v>
      </c>
    </row>
    <row r="115" spans="1:7" x14ac:dyDescent="0.25">
      <c r="A115" t="s">
        <v>146</v>
      </c>
      <c r="B115">
        <v>170</v>
      </c>
      <c r="C115">
        <v>170</v>
      </c>
      <c r="D115">
        <v>173</v>
      </c>
      <c r="E115">
        <v>55</v>
      </c>
      <c r="F115">
        <v>60</v>
      </c>
      <c r="G115">
        <v>65</v>
      </c>
    </row>
    <row r="116" spans="1:7" x14ac:dyDescent="0.25">
      <c r="A116" t="s">
        <v>147</v>
      </c>
      <c r="B116">
        <v>164</v>
      </c>
      <c r="C116">
        <v>164</v>
      </c>
      <c r="D116">
        <v>167</v>
      </c>
      <c r="E116">
        <v>72</v>
      </c>
      <c r="F116">
        <v>77</v>
      </c>
      <c r="G116">
        <v>82</v>
      </c>
    </row>
    <row r="117" spans="1:7" x14ac:dyDescent="0.25">
      <c r="A117" t="s">
        <v>148</v>
      </c>
      <c r="B117">
        <v>165</v>
      </c>
      <c r="C117">
        <v>165</v>
      </c>
      <c r="D117">
        <v>168</v>
      </c>
      <c r="E117">
        <v>75</v>
      </c>
      <c r="F117">
        <v>80</v>
      </c>
      <c r="G117">
        <v>85</v>
      </c>
    </row>
    <row r="118" spans="1:7" x14ac:dyDescent="0.25">
      <c r="A118" t="s">
        <v>149</v>
      </c>
      <c r="B118">
        <v>174</v>
      </c>
      <c r="C118">
        <v>174</v>
      </c>
      <c r="D118">
        <v>177</v>
      </c>
      <c r="E118">
        <v>25</v>
      </c>
      <c r="F118">
        <v>30</v>
      </c>
      <c r="G118">
        <v>35</v>
      </c>
    </row>
    <row r="119" spans="1:7" x14ac:dyDescent="0.25">
      <c r="A119" t="s">
        <v>150</v>
      </c>
      <c r="B119">
        <v>168</v>
      </c>
      <c r="C119">
        <v>168</v>
      </c>
      <c r="D119">
        <v>175</v>
      </c>
      <c r="E119">
        <v>25</v>
      </c>
      <c r="F119">
        <v>30</v>
      </c>
      <c r="G119">
        <v>35</v>
      </c>
    </row>
    <row r="120" spans="1:7" x14ac:dyDescent="0.25">
      <c r="A120" t="s">
        <v>151</v>
      </c>
      <c r="B120">
        <v>174</v>
      </c>
      <c r="C120">
        <v>174</v>
      </c>
      <c r="D120">
        <v>181</v>
      </c>
      <c r="E120">
        <v>25</v>
      </c>
      <c r="F120">
        <v>30</v>
      </c>
      <c r="G120">
        <v>35</v>
      </c>
    </row>
    <row r="121" spans="1:7" x14ac:dyDescent="0.25">
      <c r="A121" t="s">
        <v>152</v>
      </c>
      <c r="B121">
        <v>185</v>
      </c>
      <c r="C121">
        <v>190</v>
      </c>
      <c r="D121">
        <v>195</v>
      </c>
      <c r="E121">
        <v>50</v>
      </c>
      <c r="F121">
        <v>55</v>
      </c>
      <c r="G121">
        <v>60</v>
      </c>
    </row>
    <row r="122" spans="1:7" x14ac:dyDescent="0.25">
      <c r="A122" t="s">
        <v>153</v>
      </c>
      <c r="B122">
        <v>195</v>
      </c>
      <c r="C122">
        <v>195</v>
      </c>
      <c r="D122">
        <v>198</v>
      </c>
      <c r="E122">
        <v>23</v>
      </c>
      <c r="F122">
        <v>28</v>
      </c>
      <c r="G122">
        <v>33</v>
      </c>
    </row>
    <row r="123" spans="1:7" x14ac:dyDescent="0.25">
      <c r="A123" t="s">
        <v>154</v>
      </c>
      <c r="B123">
        <v>210</v>
      </c>
      <c r="C123">
        <v>210</v>
      </c>
      <c r="D123">
        <v>213</v>
      </c>
      <c r="E123">
        <v>23</v>
      </c>
      <c r="F123">
        <v>28</v>
      </c>
      <c r="G123">
        <v>33</v>
      </c>
    </row>
    <row r="124" spans="1:7" x14ac:dyDescent="0.25">
      <c r="A124" t="s">
        <v>155</v>
      </c>
      <c r="B124">
        <v>220</v>
      </c>
      <c r="C124">
        <v>220</v>
      </c>
      <c r="D124">
        <v>223</v>
      </c>
      <c r="E124">
        <v>23</v>
      </c>
      <c r="F124">
        <v>28</v>
      </c>
      <c r="G124">
        <v>33</v>
      </c>
    </row>
  </sheetData>
  <mergeCells count="3">
    <mergeCell ref="H1:J1"/>
    <mergeCell ref="B1:D1"/>
    <mergeCell ref="E1:G1"/>
  </mergeCells>
  <phoneticPr fontId="3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zaznam</vt:lpstr>
      <vt:lpstr>data</vt:lpstr>
      <vt:lpstr>kontrola</vt:lpstr>
      <vt:lpstr>Material</vt:lpstr>
      <vt:lpstr>pracoviska</vt:lpstr>
      <vt:lpstr>pracovnici</vt:lpstr>
      <vt:lpstr>sirka_max</vt:lpstr>
      <vt:lpstr>sirka_min</vt:lpstr>
      <vt:lpstr>sirka_nom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2020-10-02T13:13:33Z</dcterms:created>
  <dcterms:modified xsi:type="dcterms:W3CDTF">2020-10-05T16:35:01Z</dcterms:modified>
</cp:coreProperties>
</file>