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315" windowHeight="11055"/>
  </bookViews>
  <sheets>
    <sheet name="Tab1" sheetId="1" r:id="rId1"/>
    <sheet name="Tab2" sheetId="4" r:id="rId2"/>
    <sheet name="List2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4" i="1"/>
  <c r="I5" i="4" l="1"/>
  <c r="I6" i="4"/>
  <c r="I7" i="4"/>
  <c r="I8" i="4"/>
  <c r="I9" i="4"/>
  <c r="I10" i="4"/>
  <c r="I11" i="4"/>
  <c r="I12" i="4"/>
  <c r="I13" i="4"/>
  <c r="I14" i="4"/>
  <c r="I15" i="4"/>
  <c r="I4" i="4"/>
</calcChain>
</file>

<file path=xl/sharedStrings.xml><?xml version="1.0" encoding="utf-8"?>
<sst xmlns="http://schemas.openxmlformats.org/spreadsheetml/2006/main" count="70" uniqueCount="23">
  <si>
    <t>ICO</t>
  </si>
  <si>
    <t>Předčíslí</t>
  </si>
  <si>
    <t>Č. účtu</t>
  </si>
  <si>
    <t>Kód banky</t>
  </si>
  <si>
    <t>Měna</t>
  </si>
  <si>
    <t>Banka</t>
  </si>
  <si>
    <t>Souhlas do</t>
  </si>
  <si>
    <t>N/A</t>
  </si>
  <si>
    <t>do odpadnutí důvodu</t>
  </si>
  <si>
    <t>JPY</t>
  </si>
  <si>
    <t>KOEXKRSE</t>
  </si>
  <si>
    <t>CAD</t>
  </si>
  <si>
    <t>BOFMCAT2</t>
  </si>
  <si>
    <t>EUR/UAH?</t>
  </si>
  <si>
    <t>BMLTUAUK</t>
  </si>
  <si>
    <t>CZK</t>
  </si>
  <si>
    <t>KB</t>
  </si>
  <si>
    <t>EUR</t>
  </si>
  <si>
    <t xml:space="preserve">630-0059975-706 </t>
  </si>
  <si>
    <t>142357-201</t>
  </si>
  <si>
    <t>SEK</t>
  </si>
  <si>
    <t>Bank Europe</t>
  </si>
  <si>
    <t>skrytý sloupec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</si>
</sst>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dd/mm/yyyy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BFDB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0" fillId="0" borderId="0" xfId="0" applyNumberFormat="1"/>
    <xf numFmtId="165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1"/>
    <cellStyle name="Normální" xfId="0" builtinId="0"/>
  </cellStyles>
  <dxfs count="0"/>
  <tableStyles count="0" defaultTableStyle="TableStyleMedium2" defaultPivotStyle="PivotStyleLight16"/>
  <colors>
    <mruColors>
      <color rgb="FFFBFDB5"/>
      <color rgb="FFFAFECA"/>
      <color rgb="FFDDFF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zoomScale="85" zoomScaleNormal="85" workbookViewId="0">
      <selection activeCell="H8" sqref="H8"/>
    </sheetView>
  </sheetViews>
  <sheetFormatPr defaultRowHeight="15" x14ac:dyDescent="0.25"/>
  <cols>
    <col min="2" max="3" width="21" customWidth="1"/>
    <col min="4" max="4" width="23.85546875" customWidth="1"/>
    <col min="5" max="7" width="21" customWidth="1"/>
    <col min="8" max="8" width="21" style="32" bestFit="1" customWidth="1"/>
  </cols>
  <sheetData>
    <row r="2" spans="2:8" ht="15.75" thickBot="1" x14ac:dyDescent="0.3"/>
    <row r="3" spans="2:8" ht="15.75" thickBot="1" x14ac:dyDescent="0.3">
      <c r="B3" s="20" t="s">
        <v>0</v>
      </c>
      <c r="C3" s="21" t="s">
        <v>1</v>
      </c>
      <c r="D3" s="21" t="s">
        <v>2</v>
      </c>
      <c r="E3" s="22" t="s">
        <v>3</v>
      </c>
      <c r="F3" s="22" t="s">
        <v>4</v>
      </c>
      <c r="G3" s="22" t="s">
        <v>5</v>
      </c>
      <c r="H3" s="33" t="s">
        <v>6</v>
      </c>
    </row>
    <row r="4" spans="2:8" x14ac:dyDescent="0.25">
      <c r="B4" s="14">
        <v>75377999</v>
      </c>
      <c r="C4" s="15"/>
      <c r="D4" s="16" t="s">
        <v>18</v>
      </c>
      <c r="E4" s="17"/>
      <c r="F4" s="18" t="s">
        <v>9</v>
      </c>
      <c r="G4" s="19" t="s">
        <v>10</v>
      </c>
      <c r="H4" s="32" t="str">
        <f>IFERROR(INDEX('Tab2'!$H$4:$H$15,MATCH(C4&amp;D4&amp;F4,'Tab2'!$I$4:$I$15,0)),"NENALEZENO")</f>
        <v>do odpadnutí důvodu</v>
      </c>
    </row>
    <row r="5" spans="2:8" x14ac:dyDescent="0.25">
      <c r="B5" s="2">
        <v>75377999</v>
      </c>
      <c r="C5" s="3"/>
      <c r="D5" s="4">
        <v>38250052</v>
      </c>
      <c r="E5" s="5"/>
      <c r="F5" s="6" t="s">
        <v>11</v>
      </c>
      <c r="G5" s="7" t="s">
        <v>12</v>
      </c>
      <c r="H5" s="32" t="str">
        <f>IFERROR(INDEX('Tab2'!$H$4:$H$15,MATCH(C5&amp;D5&amp;F5,'Tab2'!$I$4:$I$15,0)),"NENALEZENO")</f>
        <v>do odpadnutí důvodu</v>
      </c>
    </row>
    <row r="6" spans="2:8" x14ac:dyDescent="0.25">
      <c r="B6" s="2">
        <v>75377999</v>
      </c>
      <c r="C6" s="3"/>
      <c r="D6" s="24">
        <v>262060016050589</v>
      </c>
      <c r="E6" s="5"/>
      <c r="F6" s="6" t="s">
        <v>13</v>
      </c>
      <c r="G6" s="7" t="s">
        <v>14</v>
      </c>
      <c r="H6" s="32" t="str">
        <f>IFERROR(INDEX('Tab2'!$H$4:$H$15,MATCH(C6&amp;D6&amp;F6,'Tab2'!$I$4:$I$15,0)),"NENALEZENO")</f>
        <v>do odpadnutí důvodu</v>
      </c>
    </row>
    <row r="7" spans="2:8" x14ac:dyDescent="0.25">
      <c r="B7" s="2">
        <v>75898219</v>
      </c>
      <c r="C7" s="8"/>
      <c r="D7" s="8" t="s">
        <v>19</v>
      </c>
      <c r="E7" s="26">
        <v>100</v>
      </c>
      <c r="F7" s="6" t="s">
        <v>15</v>
      </c>
      <c r="G7" s="5" t="s">
        <v>16</v>
      </c>
      <c r="H7" s="32" t="str">
        <f>IFERROR(INDEX('Tab2'!$H$4:$H$15,MATCH(C7&amp;D7&amp;F7,'Tab2'!$I$4:$I$15,0)),"NENALEZENO")</f>
        <v>do odpadnutí důvodu</v>
      </c>
    </row>
    <row r="8" spans="2:8" x14ac:dyDescent="0.25">
      <c r="B8" s="2">
        <v>5001171</v>
      </c>
      <c r="C8" s="25">
        <v>27</v>
      </c>
      <c r="D8" s="4">
        <v>72376250277</v>
      </c>
      <c r="E8" s="26">
        <v>100</v>
      </c>
      <c r="F8" s="6" t="s">
        <v>15</v>
      </c>
      <c r="G8" s="7" t="s">
        <v>16</v>
      </c>
      <c r="H8" s="32" t="str">
        <f>IFERROR(INDEX('Tab2'!$H$4:$H$15,MATCH(C8&amp;D8&amp;F8,'Tab2'!$I$4:$I$15,0)),"NENALEZENO")</f>
        <v>NENALEZENO</v>
      </c>
    </row>
    <row r="9" spans="2:8" x14ac:dyDescent="0.25">
      <c r="B9" s="2">
        <v>45135291</v>
      </c>
      <c r="C9" s="10">
        <v>107</v>
      </c>
      <c r="D9" s="10">
        <v>95952550287</v>
      </c>
      <c r="E9" s="27">
        <v>100</v>
      </c>
      <c r="F9" s="6" t="s">
        <v>17</v>
      </c>
      <c r="G9" s="6" t="s">
        <v>16</v>
      </c>
      <c r="H9" s="32" t="str">
        <f>IFERROR(INDEX('Tab2'!$H$4:$H$15,MATCH(C9&amp;D9&amp;F9,'Tab2'!$I$4:$I$15,0)),"NENALEZENO")</f>
        <v>do odpadnutí důvodu</v>
      </c>
    </row>
    <row r="10" spans="2:8" x14ac:dyDescent="0.25">
      <c r="B10" s="2">
        <v>45546038</v>
      </c>
      <c r="C10" s="10">
        <v>107</v>
      </c>
      <c r="D10" s="10">
        <v>11834250247</v>
      </c>
      <c r="E10" s="27">
        <v>100</v>
      </c>
      <c r="F10" s="6" t="s">
        <v>15</v>
      </c>
      <c r="G10" s="6" t="s">
        <v>16</v>
      </c>
      <c r="H10" s="32">
        <f>IFERROR(INDEX('Tab2'!$H$4:$H$15,MATCH(C10&amp;D10&amp;F10,'Tab2'!$I$4:$I$15,0)),"NENALEZENO")</f>
        <v>42855</v>
      </c>
    </row>
    <row r="11" spans="2:8" x14ac:dyDescent="0.25">
      <c r="B11" s="2">
        <v>45546038</v>
      </c>
      <c r="C11" s="8"/>
      <c r="D11" s="8">
        <v>341356651</v>
      </c>
      <c r="E11" s="26">
        <v>100</v>
      </c>
      <c r="F11" s="6" t="s">
        <v>15</v>
      </c>
      <c r="G11" s="7" t="s">
        <v>16</v>
      </c>
      <c r="H11" s="32">
        <f>IFERROR(INDEX('Tab2'!$H$4:$H$15,MATCH(C11&amp;D11&amp;F11,'Tab2'!$I$4:$I$15,0)),"NENALEZENO")</f>
        <v>42855</v>
      </c>
    </row>
    <row r="12" spans="2:8" x14ac:dyDescent="0.25">
      <c r="B12" s="2">
        <v>45546038</v>
      </c>
      <c r="C12" s="8">
        <v>10006</v>
      </c>
      <c r="D12" s="8">
        <v>1722353011</v>
      </c>
      <c r="E12" s="26">
        <v>100</v>
      </c>
      <c r="F12" s="6" t="s">
        <v>15</v>
      </c>
      <c r="G12" s="5" t="s">
        <v>16</v>
      </c>
      <c r="H12" s="32">
        <f>IFERROR(INDEX('Tab2'!$H$4:$H$15,MATCH(C12&amp;D12&amp;F12,'Tab2'!$I$4:$I$15,0)),"NENALEZENO")</f>
        <v>42855</v>
      </c>
    </row>
    <row r="13" spans="2:8" x14ac:dyDescent="0.25">
      <c r="B13" s="2">
        <v>45546038</v>
      </c>
      <c r="C13" s="8"/>
      <c r="D13" s="8">
        <v>2044550064</v>
      </c>
      <c r="E13" s="26">
        <v>2600</v>
      </c>
      <c r="F13" s="13" t="s">
        <v>20</v>
      </c>
      <c r="G13" s="5" t="s">
        <v>21</v>
      </c>
      <c r="H13" s="32">
        <f>IFERROR(INDEX('Tab2'!$H$4:$H$15,MATCH(C13&amp;D13&amp;F13,'Tab2'!$I$4:$I$15,0)),"NENALEZENO")</f>
        <v>42766</v>
      </c>
    </row>
    <row r="14" spans="2:8" x14ac:dyDescent="0.25">
      <c r="B14" s="2">
        <v>45546038</v>
      </c>
      <c r="C14" s="8"/>
      <c r="D14" s="8">
        <v>2044550099</v>
      </c>
      <c r="E14" s="26">
        <v>2600</v>
      </c>
      <c r="F14" s="13" t="s">
        <v>7</v>
      </c>
      <c r="G14" s="5" t="s">
        <v>21</v>
      </c>
      <c r="H14" s="32">
        <f>IFERROR(INDEX('Tab2'!$H$4:$H$15,MATCH(C14&amp;D14&amp;F14,'Tab2'!$I$4:$I$15,0)),"NENALEZENO")</f>
        <v>42766</v>
      </c>
    </row>
    <row r="15" spans="2:8" x14ac:dyDescent="0.25">
      <c r="B15" s="1"/>
      <c r="C15" s="1"/>
      <c r="D15" s="1"/>
      <c r="E15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zoomScale="85" zoomScaleNormal="85" workbookViewId="0">
      <selection activeCell="C8" sqref="C8"/>
    </sheetView>
  </sheetViews>
  <sheetFormatPr defaultRowHeight="15" x14ac:dyDescent="0.25"/>
  <cols>
    <col min="2" max="3" width="21" customWidth="1"/>
    <col min="4" max="4" width="23.85546875" customWidth="1"/>
    <col min="5" max="8" width="21" customWidth="1"/>
    <col min="9" max="9" width="26.140625" bestFit="1" customWidth="1"/>
  </cols>
  <sheetData>
    <row r="2" spans="2:9" ht="15.75" thickBot="1" x14ac:dyDescent="0.3"/>
    <row r="3" spans="2:9" ht="15.75" thickBot="1" x14ac:dyDescent="0.3">
      <c r="B3" s="20" t="s">
        <v>0</v>
      </c>
      <c r="C3" s="21" t="s">
        <v>1</v>
      </c>
      <c r="D3" s="21" t="s">
        <v>2</v>
      </c>
      <c r="E3" s="22" t="s">
        <v>3</v>
      </c>
      <c r="F3" s="22" t="s">
        <v>4</v>
      </c>
      <c r="G3" s="22" t="s">
        <v>5</v>
      </c>
      <c r="H3" s="23" t="s">
        <v>6</v>
      </c>
      <c r="I3" s="31" t="s">
        <v>22</v>
      </c>
    </row>
    <row r="4" spans="2:9" x14ac:dyDescent="0.25">
      <c r="B4" s="14">
        <v>75377999</v>
      </c>
      <c r="C4" s="15"/>
      <c r="D4" s="16" t="s">
        <v>18</v>
      </c>
      <c r="E4" s="17"/>
      <c r="F4" s="18" t="s">
        <v>9</v>
      </c>
      <c r="G4" s="19" t="s">
        <v>10</v>
      </c>
      <c r="H4" s="17" t="s">
        <v>8</v>
      </c>
      <c r="I4" t="str">
        <f>C4&amp;D4&amp;F4</f>
        <v>630-0059975-706 JPY</v>
      </c>
    </row>
    <row r="5" spans="2:9" x14ac:dyDescent="0.25">
      <c r="B5" s="2">
        <v>75377999</v>
      </c>
      <c r="C5" s="3"/>
      <c r="D5" s="4">
        <v>38250052</v>
      </c>
      <c r="E5" s="5"/>
      <c r="F5" s="6" t="s">
        <v>11</v>
      </c>
      <c r="G5" s="7" t="s">
        <v>12</v>
      </c>
      <c r="H5" s="5" t="s">
        <v>8</v>
      </c>
      <c r="I5" t="str">
        <f t="shared" ref="I5:I15" si="0">C5&amp;D5&amp;F5</f>
        <v>38250052CAD</v>
      </c>
    </row>
    <row r="6" spans="2:9" x14ac:dyDescent="0.25">
      <c r="B6" s="2">
        <v>75377999</v>
      </c>
      <c r="C6" s="3"/>
      <c r="D6" s="24">
        <v>262060016050589</v>
      </c>
      <c r="E6" s="5"/>
      <c r="F6" s="6" t="s">
        <v>13</v>
      </c>
      <c r="G6" s="7" t="s">
        <v>14</v>
      </c>
      <c r="H6" s="5" t="s">
        <v>8</v>
      </c>
      <c r="I6" t="str">
        <f t="shared" si="0"/>
        <v>262060016050589EUR/UAH?</v>
      </c>
    </row>
    <row r="7" spans="2:9" x14ac:dyDescent="0.25">
      <c r="B7" s="2">
        <v>75898219</v>
      </c>
      <c r="C7" s="8"/>
      <c r="D7" s="8" t="s">
        <v>19</v>
      </c>
      <c r="E7" s="26">
        <v>100</v>
      </c>
      <c r="F7" s="6" t="s">
        <v>15</v>
      </c>
      <c r="G7" s="5" t="s">
        <v>16</v>
      </c>
      <c r="H7" s="5" t="s">
        <v>8</v>
      </c>
      <c r="I7" t="str">
        <f t="shared" si="0"/>
        <v>142357-201CZK</v>
      </c>
    </row>
    <row r="8" spans="2:9" x14ac:dyDescent="0.25">
      <c r="B8" s="2">
        <v>5001171</v>
      </c>
      <c r="C8" s="25"/>
      <c r="D8" s="4">
        <v>72376250277</v>
      </c>
      <c r="E8" s="26">
        <v>100</v>
      </c>
      <c r="F8" s="6" t="s">
        <v>15</v>
      </c>
      <c r="G8" s="7" t="s">
        <v>16</v>
      </c>
      <c r="H8" s="9">
        <v>43100</v>
      </c>
      <c r="I8" t="str">
        <f t="shared" si="0"/>
        <v>72376250277CZK</v>
      </c>
    </row>
    <row r="9" spans="2:9" x14ac:dyDescent="0.25">
      <c r="B9" s="2">
        <v>45135291</v>
      </c>
      <c r="C9" s="10">
        <v>107</v>
      </c>
      <c r="D9" s="10">
        <v>95952550287</v>
      </c>
      <c r="E9" s="27">
        <v>100</v>
      </c>
      <c r="F9" s="6" t="s">
        <v>17</v>
      </c>
      <c r="G9" s="6" t="s">
        <v>16</v>
      </c>
      <c r="H9" s="7" t="s">
        <v>8</v>
      </c>
      <c r="I9" t="str">
        <f t="shared" si="0"/>
        <v>10795952550287EUR</v>
      </c>
    </row>
    <row r="10" spans="2:9" x14ac:dyDescent="0.25">
      <c r="B10" s="2">
        <v>45546038</v>
      </c>
      <c r="C10" s="10">
        <v>107</v>
      </c>
      <c r="D10" s="10">
        <v>11834250247</v>
      </c>
      <c r="E10" s="27">
        <v>100</v>
      </c>
      <c r="F10" s="6" t="s">
        <v>15</v>
      </c>
      <c r="G10" s="6" t="s">
        <v>16</v>
      </c>
      <c r="H10" s="11">
        <v>42855</v>
      </c>
      <c r="I10" t="str">
        <f t="shared" si="0"/>
        <v>10711834250247CZK</v>
      </c>
    </row>
    <row r="11" spans="2:9" x14ac:dyDescent="0.25">
      <c r="B11" s="2">
        <v>45546038</v>
      </c>
      <c r="C11" s="30"/>
      <c r="D11" s="30">
        <v>341356651</v>
      </c>
      <c r="E11" s="28">
        <v>100</v>
      </c>
      <c r="F11" s="29" t="s">
        <v>15</v>
      </c>
      <c r="G11" s="7" t="s">
        <v>16</v>
      </c>
      <c r="H11" s="11">
        <v>42855</v>
      </c>
      <c r="I11" t="str">
        <f t="shared" si="0"/>
        <v>341356651CZK</v>
      </c>
    </row>
    <row r="12" spans="2:9" x14ac:dyDescent="0.25">
      <c r="B12" s="2">
        <v>45546038</v>
      </c>
      <c r="C12" s="30"/>
      <c r="D12" s="30">
        <v>341356651</v>
      </c>
      <c r="E12" s="28">
        <v>100</v>
      </c>
      <c r="F12" s="29" t="s">
        <v>17</v>
      </c>
      <c r="G12" s="7" t="s">
        <v>16</v>
      </c>
      <c r="H12" s="9">
        <v>43100</v>
      </c>
      <c r="I12" t="str">
        <f t="shared" si="0"/>
        <v>341356651EUR</v>
      </c>
    </row>
    <row r="13" spans="2:9" x14ac:dyDescent="0.25">
      <c r="B13" s="2">
        <v>45546038</v>
      </c>
      <c r="C13" s="8">
        <v>10006</v>
      </c>
      <c r="D13" s="8">
        <v>1722353011</v>
      </c>
      <c r="E13" s="26">
        <v>100</v>
      </c>
      <c r="F13" s="6" t="s">
        <v>15</v>
      </c>
      <c r="G13" s="5" t="s">
        <v>16</v>
      </c>
      <c r="H13" s="12">
        <v>42855</v>
      </c>
      <c r="I13" t="str">
        <f t="shared" si="0"/>
        <v>100061722353011CZK</v>
      </c>
    </row>
    <row r="14" spans="2:9" x14ac:dyDescent="0.25">
      <c r="B14" s="2">
        <v>45546038</v>
      </c>
      <c r="C14" s="8"/>
      <c r="D14" s="8">
        <v>2044550064</v>
      </c>
      <c r="E14" s="26">
        <v>2600</v>
      </c>
      <c r="F14" s="13" t="s">
        <v>20</v>
      </c>
      <c r="G14" s="5" t="s">
        <v>21</v>
      </c>
      <c r="H14" s="12">
        <v>42766</v>
      </c>
      <c r="I14" t="str">
        <f t="shared" si="0"/>
        <v>2044550064SEK</v>
      </c>
    </row>
    <row r="15" spans="2:9" x14ac:dyDescent="0.25">
      <c r="B15" s="2">
        <v>45546038</v>
      </c>
      <c r="C15" s="8"/>
      <c r="D15" s="8">
        <v>2044550099</v>
      </c>
      <c r="E15" s="26">
        <v>2600</v>
      </c>
      <c r="F15" s="13" t="s">
        <v>7</v>
      </c>
      <c r="G15" s="5" t="s">
        <v>21</v>
      </c>
      <c r="H15" s="12">
        <v>42766</v>
      </c>
      <c r="I15" t="str">
        <f t="shared" si="0"/>
        <v>2044550099N/A</v>
      </c>
    </row>
    <row r="16" spans="2:9" x14ac:dyDescent="0.25">
      <c r="B16" s="1"/>
      <c r="C16" s="1"/>
      <c r="D16" s="1"/>
      <c r="E16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Tab1</vt:lpstr>
      <vt:lpstr>Tab2</vt:lpstr>
      <vt:lpstr>List2</vt:lpstr>
      <vt:lpstr>List3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 Karel Ing.</dc:creator>
  <cp:lastModifiedBy>Jana Vejpustková</cp:lastModifiedBy>
  <dcterms:created xsi:type="dcterms:W3CDTF">2019-02-18T16:14:06Z</dcterms:created>
  <dcterms:modified xsi:type="dcterms:W3CDTF">2019-02-26T13:07:42Z</dcterms:modified>
</cp:coreProperties>
</file>