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uba\Desktop\"/>
    </mc:Choice>
  </mc:AlternateContent>
  <xr:revisionPtr revIDLastSave="0" documentId="13_ncr:1_{B987BC1F-6DAF-42B2-B1A8-55AB0D630B42}" xr6:coauthVersionLast="37" xr6:coauthVersionMax="37" xr10:uidLastSave="{00000000-0000-0000-0000-000000000000}"/>
  <bookViews>
    <workbookView xWindow="0" yWindow="0" windowWidth="15345" windowHeight="4470" activeTab="2" xr2:uid="{7572FE64-6751-4B62-B75C-188586E65217}"/>
  </bookViews>
  <sheets>
    <sheet name="ceník" sheetId="2" r:id="rId1"/>
    <sheet name="Ověření Ceny" sheetId="1" r:id="rId2"/>
    <sheet name="Účtenka" sheetId="4" r:id="rId3"/>
    <sheet name="Nastavení" sheetId="5" r:id="rId4"/>
  </sheets>
  <definedNames>
    <definedName name="Jakub_Cienciala">#REF!</definedName>
    <definedName name="název_společnosti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4" l="1"/>
  <c r="L4" i="1"/>
  <c r="H4" i="1"/>
  <c r="G16" i="4" l="1"/>
  <c r="G18" i="4" s="1"/>
  <c r="G19" i="4" s="1"/>
  <c r="I4" i="1" l="1"/>
  <c r="J4" i="1" s="1"/>
  <c r="M4" i="1" l="1"/>
  <c r="N4" i="1" s="1"/>
</calcChain>
</file>

<file path=xl/sharedStrings.xml><?xml version="1.0" encoding="utf-8"?>
<sst xmlns="http://schemas.openxmlformats.org/spreadsheetml/2006/main" count="53" uniqueCount="46">
  <si>
    <t>Kód produktu</t>
  </si>
  <si>
    <t>00001010</t>
  </si>
  <si>
    <t>Položka</t>
  </si>
  <si>
    <t>Rohlík - Světlý</t>
  </si>
  <si>
    <t>Cena za ks</t>
  </si>
  <si>
    <t>Rohlík - Tmavý</t>
  </si>
  <si>
    <t>Jednotka</t>
  </si>
  <si>
    <t>Produkt</t>
  </si>
  <si>
    <t>00001011</t>
  </si>
  <si>
    <t>00001012</t>
  </si>
  <si>
    <t>Kaiserka</t>
  </si>
  <si>
    <t>ks</t>
  </si>
  <si>
    <t>00001013</t>
  </si>
  <si>
    <t>00001014</t>
  </si>
  <si>
    <t>Tousový Chléb - Světlý</t>
  </si>
  <si>
    <t>Toustový Chléb - Tmavý</t>
  </si>
  <si>
    <t>00001015</t>
  </si>
  <si>
    <t>Bageta malá - světlá</t>
  </si>
  <si>
    <t>00001016</t>
  </si>
  <si>
    <t>00001017</t>
  </si>
  <si>
    <t>00001018</t>
  </si>
  <si>
    <t>00001019</t>
  </si>
  <si>
    <t>Strouhanka 500g</t>
  </si>
  <si>
    <t>Houska Staročeská</t>
  </si>
  <si>
    <t>Cena [ks]</t>
  </si>
  <si>
    <t>Cena [bez DPH]</t>
  </si>
  <si>
    <t>Typ DPH</t>
  </si>
  <si>
    <t>%</t>
  </si>
  <si>
    <t>A</t>
  </si>
  <si>
    <t>B</t>
  </si>
  <si>
    <t>C</t>
  </si>
  <si>
    <t>DPH TYP</t>
  </si>
  <si>
    <t>DPH [%]</t>
  </si>
  <si>
    <t>DPH [Kč]</t>
  </si>
  <si>
    <t>Cena Celkem</t>
  </si>
  <si>
    <t>Jablko</t>
  </si>
  <si>
    <t>Zjištění ceny pomocí Produkt Kódu</t>
  </si>
  <si>
    <t>Množství</t>
  </si>
  <si>
    <t>Kód</t>
  </si>
  <si>
    <t>Cena [KS]</t>
  </si>
  <si>
    <t>DPH %</t>
  </si>
  <si>
    <t>Typ DPH :</t>
  </si>
  <si>
    <t xml:space="preserve">DPH </t>
  </si>
  <si>
    <t>Cena Bez DPH</t>
  </si>
  <si>
    <t>0</t>
  </si>
  <si>
    <t>Žádná 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</si>
</sst>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Kč&quot;_-;\-* #,##0.00\ &quot;Kč&quot;_-;_-* &quot;-&quot;??\ &quot;Kč&quot;_-;_-@_-"/>
    <numFmt numFmtId="164" formatCode="[&lt;=9999999]###\-####;\(###\)\ ###\-####"/>
    <numFmt numFmtId="165" formatCode="#_)"/>
    <numFmt numFmtId="166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2" tint="-0.89996032593768116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2" tint="-0.74996185186315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>
      <alignment vertical="center"/>
    </xf>
    <xf numFmtId="14" fontId="4" fillId="0" borderId="0" applyFont="0" applyFill="0" applyBorder="0" applyAlignment="0" applyProtection="0">
      <alignment horizontal="left" wrapText="1"/>
    </xf>
    <xf numFmtId="165" fontId="5" fillId="0" borderId="0" applyFont="0" applyFill="0" applyBorder="0">
      <alignment horizontal="right" vertical="center"/>
    </xf>
  </cellStyleXfs>
  <cellXfs count="6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2" fontId="0" fillId="0" borderId="0" xfId="0" applyNumberFormat="1"/>
    <xf numFmtId="0" fontId="0" fillId="0" borderId="0" xfId="0" applyAlignment="1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NumberFormat="1" applyFill="1" applyAlignment="1">
      <alignment horizontal="center"/>
    </xf>
    <xf numFmtId="166" fontId="0" fillId="4" borderId="0" xfId="0" applyNumberFormat="1" applyFill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44" fontId="0" fillId="3" borderId="4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/>
  </cellXfs>
  <cellStyles count="4">
    <cellStyle name="Datum" xfId="2" xr:uid="{91CCE3CF-002F-4275-B565-D6C276C7B36A}"/>
    <cellStyle name="Množství" xfId="3" xr:uid="{654B3493-524F-49A9-9EC9-FE21C09BE042}"/>
    <cellStyle name="Normální" xfId="0" builtinId="0"/>
    <cellStyle name="Telefon" xfId="1" xr:uid="{C9CEFBD9-6C5E-4F24-BD00-F11029FB7BA2}"/>
  </cellStyles>
  <dxfs count="2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numFmt numFmtId="34" formatCode="_-* #,##0.00\ &quot;Kč&quot;_-;\-* #,##0.00\ &quot;Kč&quot;_-;_-* &quot;-&quot;??\ &quot;Kč&quot;_-;_-@_-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2" defaultTableStyle="TableStyleMedium2" defaultPivotStyle="PivotStyleLight16">
    <tableStyle name="Faktura" pivot="0" count="6" xr9:uid="{00000000-0011-0000-FFFF-FFFF00000000}">
      <tableStyleElement type="wholeTable" dxfId="22"/>
      <tableStyleElement type="headerRow" dxfId="21"/>
      <tableStyleElement type="totalRow" dxfId="20"/>
      <tableStyleElement type="lastColumn" dxfId="19"/>
      <tableStyleElement type="firstRowStripe" dxfId="18"/>
      <tableStyleElement type="secondRowStripe" dxfId="17"/>
    </tableStyle>
    <tableStyle name="Faktura 2" pivot="0" count="6" xr9:uid="{00000000-0011-0000-FFFF-FFFF00000000}">
      <tableStyleElement type="wholeTable" dxfId="16"/>
      <tableStyleElement type="headerRow" dxfId="15"/>
      <tableStyleElement type="totalRow" dxfId="14"/>
      <tableStyleElement type="lastColumn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F62A55-E99E-43DC-9184-0AE533D8435E}" name="Tabulka1" displayName="Tabulka1" ref="C1:F1048576" totalsRowShown="0" headerRowDxfId="10" dataDxfId="9">
  <autoFilter ref="C1:F1048576" xr:uid="{8AD3501C-4F52-4971-AF0D-841669CB17BE}"/>
  <tableColumns count="4">
    <tableColumn id="1" xr3:uid="{3B03EC9D-D9EC-4F74-8DE8-82B420AEDBEF}" name="Kód produktu" dataDxfId="8"/>
    <tableColumn id="2" xr3:uid="{37E22D05-BA51-409C-97D8-14CF2D7643C5}" name="Položka" dataDxfId="7"/>
    <tableColumn id="3" xr3:uid="{E41CCD56-4ACE-4E2D-9E84-4EDC0BDCAFA2}" name="ks" dataDxfId="6"/>
    <tableColumn id="4" xr3:uid="{35FA8D25-23D0-4AD0-9CAA-29B670EDFA85}" name="Cena za ks" dataDxfId="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D90B247-C406-4CBD-A952-A718DA445EE3}" name="Tabulka27" displayName="Tabulka27" ref="F6:G9" totalsRowShown="0" headerRowDxfId="4" dataDxfId="3" tableBorderDxfId="2">
  <autoFilter ref="F6:G9" xr:uid="{C791C612-229C-4A11-BFC9-1634205F08CD}"/>
  <tableColumns count="2">
    <tableColumn id="1" xr3:uid="{ACAB3E3C-4ECA-49DB-AF26-EB050DA5C788}" name="Typ DPH" dataDxfId="1"/>
    <tableColumn id="2" xr3:uid="{6C07D8E2-56AC-49E3-BBE7-D786CF2D2523}" name="%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30F7F-99AF-4976-8D62-D6EDAFE23E7B}">
  <dimension ref="C1:I12"/>
  <sheetViews>
    <sheetView workbookViewId="0">
      <selection activeCell="D13" sqref="D13"/>
    </sheetView>
  </sheetViews>
  <sheetFormatPr defaultRowHeight="15" x14ac:dyDescent="0.25"/>
  <cols>
    <col min="3" max="3" width="20.7109375" style="6" customWidth="1"/>
    <col min="4" max="4" width="25.7109375" style="4" customWidth="1"/>
    <col min="5" max="5" width="11.140625" style="3" customWidth="1"/>
    <col min="6" max="6" width="14.5703125" style="7" customWidth="1"/>
    <col min="8" max="9" width="9.140625" customWidth="1"/>
  </cols>
  <sheetData>
    <row r="1" spans="3:9" x14ac:dyDescent="0.25">
      <c r="C1" s="6" t="s">
        <v>0</v>
      </c>
      <c r="D1" s="4" t="s">
        <v>2</v>
      </c>
      <c r="E1" s="3" t="s">
        <v>11</v>
      </c>
      <c r="F1" s="7" t="s">
        <v>4</v>
      </c>
      <c r="H1" s="11"/>
      <c r="I1" s="11"/>
    </row>
    <row r="2" spans="3:9" x14ac:dyDescent="0.25">
      <c r="C2" s="6" t="s">
        <v>1</v>
      </c>
      <c r="D2" s="4" t="s">
        <v>3</v>
      </c>
      <c r="E2" s="3">
        <v>1</v>
      </c>
      <c r="F2" s="7">
        <v>2</v>
      </c>
      <c r="H2" s="12"/>
      <c r="I2" s="12"/>
    </row>
    <row r="3" spans="3:9" x14ac:dyDescent="0.25">
      <c r="C3" s="6" t="s">
        <v>8</v>
      </c>
      <c r="D3" s="4" t="s">
        <v>5</v>
      </c>
      <c r="E3" s="3">
        <v>1</v>
      </c>
      <c r="F3" s="7">
        <v>5</v>
      </c>
      <c r="H3" s="12"/>
      <c r="I3" s="12"/>
    </row>
    <row r="4" spans="3:9" x14ac:dyDescent="0.25">
      <c r="C4" s="6" t="s">
        <v>9</v>
      </c>
      <c r="D4" s="4" t="s">
        <v>10</v>
      </c>
      <c r="E4" s="3">
        <v>1</v>
      </c>
      <c r="F4" s="7">
        <v>3.9</v>
      </c>
      <c r="H4" s="12"/>
      <c r="I4" s="12"/>
    </row>
    <row r="5" spans="3:9" x14ac:dyDescent="0.25">
      <c r="C5" s="6" t="s">
        <v>12</v>
      </c>
      <c r="D5" s="4" t="s">
        <v>14</v>
      </c>
      <c r="E5" s="3">
        <v>1</v>
      </c>
      <c r="F5" s="7">
        <v>27.9</v>
      </c>
    </row>
    <row r="6" spans="3:9" x14ac:dyDescent="0.25">
      <c r="C6" s="6" t="s">
        <v>13</v>
      </c>
      <c r="D6" s="4" t="s">
        <v>15</v>
      </c>
      <c r="E6" s="3">
        <v>1</v>
      </c>
      <c r="F6" s="7">
        <v>24.9</v>
      </c>
    </row>
    <row r="7" spans="3:9" x14ac:dyDescent="0.25">
      <c r="C7" s="6" t="s">
        <v>16</v>
      </c>
      <c r="D7" s="4" t="s">
        <v>17</v>
      </c>
      <c r="E7" s="3">
        <v>1</v>
      </c>
      <c r="F7" s="7">
        <v>3</v>
      </c>
    </row>
    <row r="8" spans="3:9" x14ac:dyDescent="0.25">
      <c r="C8" s="6" t="s">
        <v>18</v>
      </c>
      <c r="D8" s="4" t="s">
        <v>22</v>
      </c>
      <c r="E8" s="3">
        <v>1</v>
      </c>
      <c r="F8" s="7">
        <v>13.9</v>
      </c>
    </row>
    <row r="9" spans="3:9" x14ac:dyDescent="0.25">
      <c r="C9" s="6" t="s">
        <v>19</v>
      </c>
      <c r="D9" s="4" t="s">
        <v>23</v>
      </c>
      <c r="E9" s="3">
        <v>1</v>
      </c>
      <c r="F9" s="7">
        <v>3.9</v>
      </c>
    </row>
    <row r="10" spans="3:9" x14ac:dyDescent="0.25">
      <c r="C10" s="6" t="s">
        <v>20</v>
      </c>
      <c r="D10" s="4" t="s">
        <v>35</v>
      </c>
      <c r="E10" s="3">
        <v>1</v>
      </c>
      <c r="F10" s="7">
        <v>34.94</v>
      </c>
    </row>
    <row r="11" spans="3:9" x14ac:dyDescent="0.25">
      <c r="C11" s="6" t="s">
        <v>21</v>
      </c>
    </row>
    <row r="12" spans="3:9" x14ac:dyDescent="0.25">
      <c r="C12" s="6" t="s">
        <v>44</v>
      </c>
      <c r="D12" s="4" t="s">
        <v>45</v>
      </c>
      <c r="F12" s="7">
        <v>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4D197-E163-4CD7-93D3-4CDF846048CE}">
  <dimension ref="F1:R14"/>
  <sheetViews>
    <sheetView topLeftCell="C1" workbookViewId="0">
      <selection activeCell="M4" sqref="M4:M6"/>
    </sheetView>
  </sheetViews>
  <sheetFormatPr defaultRowHeight="15" x14ac:dyDescent="0.25"/>
  <cols>
    <col min="6" max="7" width="15.7109375" customWidth="1"/>
    <col min="8" max="8" width="20.7109375" style="4" customWidth="1"/>
    <col min="9" max="9" width="9.7109375" customWidth="1"/>
    <col min="10" max="10" width="15.7109375" customWidth="1"/>
    <col min="14" max="14" width="15.7109375" customWidth="1"/>
    <col min="18" max="18" width="15.28515625" bestFit="1" customWidth="1"/>
  </cols>
  <sheetData>
    <row r="1" spans="6:18" x14ac:dyDescent="0.25">
      <c r="F1" s="44" t="s">
        <v>36</v>
      </c>
      <c r="G1" s="44"/>
      <c r="H1" s="44"/>
      <c r="I1" s="44"/>
      <c r="J1" s="44"/>
      <c r="K1" s="44"/>
      <c r="L1" s="44"/>
      <c r="M1" s="44"/>
      <c r="N1" s="44"/>
    </row>
    <row r="2" spans="6:18" ht="15.75" thickBot="1" x14ac:dyDescent="0.3">
      <c r="R2" s="13"/>
    </row>
    <row r="3" spans="6:18" ht="15.75" thickBot="1" x14ac:dyDescent="0.3">
      <c r="F3" s="1" t="s">
        <v>0</v>
      </c>
      <c r="G3" s="2" t="s">
        <v>6</v>
      </c>
      <c r="H3" s="8" t="s">
        <v>7</v>
      </c>
      <c r="I3" s="5" t="s">
        <v>24</v>
      </c>
      <c r="J3" s="9" t="s">
        <v>25</v>
      </c>
      <c r="K3" s="5" t="s">
        <v>31</v>
      </c>
      <c r="L3" s="5" t="s">
        <v>32</v>
      </c>
      <c r="M3" s="5" t="s">
        <v>33</v>
      </c>
      <c r="N3" s="5" t="s">
        <v>34</v>
      </c>
    </row>
    <row r="4" spans="6:18" x14ac:dyDescent="0.25">
      <c r="F4" s="45" t="s">
        <v>16</v>
      </c>
      <c r="G4" s="42">
        <v>5</v>
      </c>
      <c r="H4" s="42" t="e">
        <f>(VLOOKUP(Účtenka!D3,ceník!C:F,2,FALSE))</f>
        <v>#N/A</v>
      </c>
      <c r="I4" s="48">
        <f>VLOOKUP(F4,ceník!C:F,4,FALSE)</f>
        <v>3</v>
      </c>
      <c r="J4" s="48">
        <f>G4*I4</f>
        <v>15</v>
      </c>
      <c r="K4" s="40" t="s">
        <v>28</v>
      </c>
      <c r="L4" s="42">
        <f>VLOOKUP(K4,Nastavení!F6:G9,2,FALSE)</f>
        <v>21</v>
      </c>
      <c r="M4" s="43">
        <f>J4*L4/100</f>
        <v>3.15</v>
      </c>
      <c r="N4" s="43">
        <f>J4+M4</f>
        <v>18.149999999999999</v>
      </c>
    </row>
    <row r="5" spans="6:18" x14ac:dyDescent="0.25">
      <c r="F5" s="46"/>
      <c r="G5" s="40"/>
      <c r="H5" s="40"/>
      <c r="I5" s="43"/>
      <c r="J5" s="43"/>
      <c r="K5" s="40"/>
      <c r="L5" s="40"/>
      <c r="M5" s="40"/>
      <c r="N5" s="40"/>
    </row>
    <row r="6" spans="6:18" ht="15.75" thickBot="1" x14ac:dyDescent="0.3">
      <c r="F6" s="47"/>
      <c r="G6" s="41"/>
      <c r="H6" s="41"/>
      <c r="I6" s="49"/>
      <c r="J6" s="49"/>
      <c r="K6" s="41"/>
      <c r="L6" s="41"/>
      <c r="M6" s="41"/>
      <c r="N6" s="41"/>
    </row>
    <row r="8" spans="6:18" x14ac:dyDescent="0.25">
      <c r="F8" s="13"/>
    </row>
    <row r="9" spans="6:18" x14ac:dyDescent="0.25">
      <c r="F9" s="14"/>
      <c r="G9" s="14"/>
      <c r="H9" s="14"/>
      <c r="I9" s="14"/>
      <c r="J9" s="14"/>
      <c r="K9" s="14"/>
      <c r="L9" s="14"/>
      <c r="M9" s="14"/>
      <c r="N9" s="14"/>
    </row>
    <row r="10" spans="6:18" x14ac:dyDescent="0.25">
      <c r="F10" s="20"/>
      <c r="G10" s="20"/>
      <c r="H10" s="16"/>
      <c r="I10" s="16"/>
      <c r="J10" s="17"/>
      <c r="K10" s="16"/>
      <c r="L10" s="16"/>
      <c r="M10" s="16"/>
      <c r="N10" s="16"/>
    </row>
    <row r="11" spans="6:18" x14ac:dyDescent="0.25">
      <c r="F11" s="15"/>
      <c r="G11" s="15"/>
      <c r="H11" s="15"/>
      <c r="I11" s="15"/>
      <c r="J11" s="15"/>
      <c r="K11" s="15"/>
      <c r="L11" s="15"/>
      <c r="M11" s="15"/>
      <c r="N11" s="15"/>
    </row>
    <row r="12" spans="6:18" x14ac:dyDescent="0.25">
      <c r="F12" s="15"/>
      <c r="G12" s="15"/>
      <c r="H12" s="15"/>
      <c r="I12" s="15"/>
      <c r="J12" s="15"/>
      <c r="K12" s="15"/>
      <c r="L12" s="15"/>
      <c r="M12" s="15"/>
      <c r="N12" s="15"/>
    </row>
    <row r="13" spans="6:18" x14ac:dyDescent="0.25">
      <c r="F13" s="15"/>
      <c r="G13" s="15"/>
      <c r="H13" s="15"/>
      <c r="I13" s="15"/>
      <c r="J13" s="15"/>
      <c r="K13" s="15"/>
      <c r="L13" s="15"/>
      <c r="M13" s="15"/>
      <c r="N13" s="15"/>
    </row>
    <row r="14" spans="6:18" x14ac:dyDescent="0.25">
      <c r="F14" s="18"/>
      <c r="G14" s="18"/>
      <c r="H14" s="19"/>
      <c r="I14" s="18"/>
      <c r="J14" s="18"/>
      <c r="K14" s="18"/>
      <c r="L14" s="19"/>
      <c r="M14" s="18"/>
      <c r="N14" s="18"/>
    </row>
  </sheetData>
  <mergeCells count="10">
    <mergeCell ref="K4:K6"/>
    <mergeCell ref="L4:L6"/>
    <mergeCell ref="M4:M6"/>
    <mergeCell ref="N4:N6"/>
    <mergeCell ref="F1:N1"/>
    <mergeCell ref="F4:F6"/>
    <mergeCell ref="G4:G6"/>
    <mergeCell ref="H4:H6"/>
    <mergeCell ref="I4:I6"/>
    <mergeCell ref="J4:J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D20D-EB20-463D-8B87-B92E0A4F2DF3}">
  <dimension ref="D1:L19"/>
  <sheetViews>
    <sheetView tabSelected="1" workbookViewId="0">
      <selection activeCell="J2" sqref="J2:L4"/>
    </sheetView>
  </sheetViews>
  <sheetFormatPr defaultRowHeight="15" x14ac:dyDescent="0.25"/>
  <cols>
    <col min="4" max="4" width="10.7109375" style="6" customWidth="1"/>
    <col min="5" max="5" width="20.7109375" style="10" customWidth="1"/>
    <col min="6" max="6" width="13.7109375" style="22" customWidth="1"/>
    <col min="7" max="7" width="10.7109375" style="21" customWidth="1"/>
  </cols>
  <sheetData>
    <row r="1" spans="4:12" ht="15.75" thickBot="1" x14ac:dyDescent="0.3">
      <c r="J1" s="59" t="s">
        <v>38</v>
      </c>
    </row>
    <row r="2" spans="4:12" x14ac:dyDescent="0.25">
      <c r="D2" s="27" t="s">
        <v>38</v>
      </c>
      <c r="E2" s="28" t="s">
        <v>2</v>
      </c>
      <c r="F2" s="29" t="s">
        <v>37</v>
      </c>
      <c r="G2" s="30" t="s">
        <v>39</v>
      </c>
      <c r="J2" s="50"/>
      <c r="K2" s="51"/>
      <c r="L2" s="52"/>
    </row>
    <row r="3" spans="4:12" x14ac:dyDescent="0.25">
      <c r="D3" s="27"/>
      <c r="E3" s="28"/>
      <c r="F3" s="29"/>
      <c r="G3" s="30"/>
      <c r="J3" s="53"/>
      <c r="K3" s="54"/>
      <c r="L3" s="55"/>
    </row>
    <row r="4" spans="4:12" ht="15.75" thickBot="1" x14ac:dyDescent="0.3">
      <c r="D4" s="23"/>
      <c r="E4" s="28"/>
      <c r="F4" s="25"/>
      <c r="G4" s="30"/>
      <c r="H4" s="14"/>
      <c r="I4" s="14"/>
      <c r="J4" s="56"/>
      <c r="K4" s="57"/>
      <c r="L4" s="58"/>
    </row>
    <row r="5" spans="4:12" x14ac:dyDescent="0.25">
      <c r="D5" s="23"/>
      <c r="E5" s="28"/>
      <c r="F5" s="25"/>
      <c r="G5" s="30"/>
    </row>
    <row r="6" spans="4:12" x14ac:dyDescent="0.25">
      <c r="D6" s="23"/>
      <c r="E6" s="28"/>
      <c r="F6" s="25"/>
      <c r="G6" s="30"/>
    </row>
    <row r="7" spans="4:12" x14ac:dyDescent="0.25">
      <c r="D7" s="23"/>
      <c r="E7" s="28"/>
      <c r="F7" s="25"/>
      <c r="G7" s="30"/>
    </row>
    <row r="8" spans="4:12" x14ac:dyDescent="0.25">
      <c r="D8" s="23"/>
      <c r="E8" s="28"/>
      <c r="F8" s="25"/>
      <c r="G8" s="30"/>
    </row>
    <row r="9" spans="4:12" x14ac:dyDescent="0.25">
      <c r="D9" s="23"/>
      <c r="E9" s="28"/>
      <c r="F9" s="25"/>
      <c r="G9" s="30"/>
    </row>
    <row r="10" spans="4:12" x14ac:dyDescent="0.25">
      <c r="D10" s="23"/>
      <c r="E10" s="28"/>
      <c r="F10" s="25"/>
      <c r="G10" s="30"/>
    </row>
    <row r="11" spans="4:12" x14ac:dyDescent="0.25">
      <c r="D11" s="23"/>
      <c r="E11" s="28"/>
      <c r="F11" s="25"/>
      <c r="G11" s="30"/>
    </row>
    <row r="12" spans="4:12" x14ac:dyDescent="0.25">
      <c r="D12" s="23"/>
      <c r="E12" s="28"/>
      <c r="F12" s="25"/>
      <c r="G12" s="30"/>
    </row>
    <row r="13" spans="4:12" x14ac:dyDescent="0.25">
      <c r="D13" s="23"/>
      <c r="E13" s="28"/>
      <c r="F13" s="25"/>
      <c r="G13" s="30"/>
    </row>
    <row r="14" spans="4:12" x14ac:dyDescent="0.25">
      <c r="D14" s="23"/>
      <c r="E14" s="28"/>
      <c r="F14" s="25"/>
      <c r="G14" s="30"/>
    </row>
    <row r="15" spans="4:12" x14ac:dyDescent="0.25">
      <c r="D15" s="23"/>
      <c r="E15" s="24"/>
      <c r="F15" s="25"/>
      <c r="G15" s="26"/>
    </row>
    <row r="16" spans="4:12" x14ac:dyDescent="0.25">
      <c r="D16" s="23"/>
      <c r="E16" s="24"/>
      <c r="F16" s="25" t="s">
        <v>43</v>
      </c>
      <c r="G16" s="26">
        <f>G3+G4+G5+G6+G7+G8+G9+G10+G11+G12+G13+G14+G15</f>
        <v>0</v>
      </c>
    </row>
    <row r="17" spans="4:7" x14ac:dyDescent="0.25">
      <c r="D17" s="23"/>
      <c r="E17" s="24"/>
      <c r="F17" s="37" t="s">
        <v>40</v>
      </c>
      <c r="G17" s="38">
        <f>IF(Nastavení!G11=Nastavení!F7,Nastavení!G7,IF(Nastavení!G11=Nastavení!F8,Nastavení!G8,IF(Nastavení!G11=Nastavení!F9,Nastavení!G9)))</f>
        <v>21</v>
      </c>
    </row>
    <row r="18" spans="4:7" x14ac:dyDescent="0.25">
      <c r="D18" s="23"/>
      <c r="E18" s="24"/>
      <c r="F18" s="37" t="s">
        <v>42</v>
      </c>
      <c r="G18" s="39">
        <f>G16*(G17/100)</f>
        <v>0</v>
      </c>
    </row>
    <row r="19" spans="4:7" x14ac:dyDescent="0.25">
      <c r="D19" s="23"/>
      <c r="E19" s="24"/>
      <c r="F19" s="25" t="s">
        <v>34</v>
      </c>
      <c r="G19" s="26">
        <f>G16+G18</f>
        <v>0</v>
      </c>
    </row>
  </sheetData>
  <mergeCells count="1">
    <mergeCell ref="J2:L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7FFB9-9215-44C8-8A2D-BCECA379D551}">
  <dimension ref="F6:G18"/>
  <sheetViews>
    <sheetView workbookViewId="0">
      <selection activeCell="G12" sqref="G12"/>
    </sheetView>
  </sheetViews>
  <sheetFormatPr defaultRowHeight="15" x14ac:dyDescent="0.25"/>
  <cols>
    <col min="6" max="7" width="20.7109375" customWidth="1"/>
  </cols>
  <sheetData>
    <row r="6" spans="6:7" x14ac:dyDescent="0.25">
      <c r="F6" s="11" t="s">
        <v>26</v>
      </c>
      <c r="G6" s="11" t="s">
        <v>27</v>
      </c>
    </row>
    <row r="7" spans="6:7" x14ac:dyDescent="0.25">
      <c r="F7" s="12" t="s">
        <v>28</v>
      </c>
      <c r="G7" s="12">
        <v>21</v>
      </c>
    </row>
    <row r="8" spans="6:7" x14ac:dyDescent="0.25">
      <c r="F8" s="12" t="s">
        <v>29</v>
      </c>
      <c r="G8" s="12">
        <v>15</v>
      </c>
    </row>
    <row r="9" spans="6:7" x14ac:dyDescent="0.25">
      <c r="F9" s="12" t="s">
        <v>30</v>
      </c>
      <c r="G9" s="12">
        <v>10</v>
      </c>
    </row>
    <row r="11" spans="6:7" x14ac:dyDescent="0.25">
      <c r="F11" s="31" t="s">
        <v>41</v>
      </c>
      <c r="G11" s="32" t="s">
        <v>28</v>
      </c>
    </row>
    <row r="12" spans="6:7" x14ac:dyDescent="0.25">
      <c r="F12" s="33"/>
      <c r="G12" s="34"/>
    </row>
    <row r="13" spans="6:7" x14ac:dyDescent="0.25">
      <c r="F13" s="33"/>
      <c r="G13" s="34"/>
    </row>
    <row r="14" spans="6:7" x14ac:dyDescent="0.25">
      <c r="F14" s="33"/>
      <c r="G14" s="34"/>
    </row>
    <row r="15" spans="6:7" x14ac:dyDescent="0.25">
      <c r="F15" s="33"/>
      <c r="G15" s="34"/>
    </row>
    <row r="16" spans="6:7" x14ac:dyDescent="0.25">
      <c r="F16" s="33"/>
      <c r="G16" s="34"/>
    </row>
    <row r="17" spans="6:7" x14ac:dyDescent="0.25">
      <c r="F17" s="33"/>
      <c r="G17" s="34"/>
    </row>
    <row r="18" spans="6:7" x14ac:dyDescent="0.25">
      <c r="F18" s="35"/>
      <c r="G18" s="36"/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ceník</vt:lpstr>
      <vt:lpstr>Ověření Ceny</vt:lpstr>
      <vt:lpstr>Účtenka</vt:lpstr>
      <vt:lpstr>Nastavení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2018-10-28T13:24:00Z</dcterms:created>
  <dcterms:modified xsi:type="dcterms:W3CDTF">2018-11-01T21:08:59Z</dcterms:modified>
</cp:coreProperties>
</file>