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3E3260BA-15FC-46F7-9E25-0AC56BE8EA8F}" xr6:coauthVersionLast="34" xr6:coauthVersionMax="34" xr10:uidLastSave="{00000000-0000-0000-0000-000000000000}"/>
  <bookViews>
    <workbookView xWindow="0" yWindow="0" windowWidth="25200" windowHeight="13275" tabRatio="746" xr2:uid="{00000000-000D-0000-FFFF-FFFF00000000}"/>
  </bookViews>
  <sheets>
    <sheet name="Výpočet" sheetId="53" r:id="rId1"/>
  </sheets>
  <definedNames>
    <definedName name="POZ_HODIN">OFFSET(Výpočet!$E$7:$I$7,MATCH(Výpočet!$D$22,Výpočet!$D$7:$D$15,0),)</definedName>
    <definedName name="POZ_SMIEN">OFFSET(POZ_HODIN,-1,)</definedName>
  </definedNames>
  <calcPr calcId="162913"/>
  <customWorkbookViews>
    <customWorkbookView name="1" guid="{71EF8B27-CC92-4F4E-B9F9-E7F5174EB46C}" maximized="1" xWindow="-8" yWindow="-8" windowWidth="1696" windowHeight="1026" tabRatio="746" activeSheetId="22" showFormulaBar="0"/>
  </customWorkbookViews>
</workbook>
</file>

<file path=xl/calcChain.xml><?xml version="1.0" encoding="utf-8"?>
<calcChain xmlns="http://schemas.openxmlformats.org/spreadsheetml/2006/main">
  <c r="E33" i="53" l="1"/>
  <c r="E32" i="53"/>
  <c r="E31" i="53"/>
  <c r="E30" i="53"/>
  <c r="E25" i="53"/>
  <c r="E24" i="53"/>
  <c r="E23" i="53"/>
  <c r="E22" i="53"/>
</calcChain>
</file>

<file path=xl/sharedStrings.xml><?xml version="1.0" encoding="utf-8"?>
<sst xmlns="http://schemas.openxmlformats.org/spreadsheetml/2006/main" count="56" uniqueCount="24">
  <si>
    <t>V</t>
  </si>
  <si>
    <t>D</t>
  </si>
  <si>
    <t>N</t>
  </si>
  <si>
    <t>JANA</t>
  </si>
  <si>
    <t>MARTA</t>
  </si>
  <si>
    <t>DANO</t>
  </si>
  <si>
    <t>FERO</t>
  </si>
  <si>
    <t>vyber zamestnanca &gt;&gt;</t>
  </si>
  <si>
    <t>Nočná</t>
  </si>
  <si>
    <t>Denná</t>
  </si>
  <si>
    <t>&lt; výber z ponuky</t>
  </si>
  <si>
    <t>PONDELOK</t>
  </si>
  <si>
    <t>UTOROK</t>
  </si>
  <si>
    <t>STREDA</t>
  </si>
  <si>
    <t>ŠTVRTOK</t>
  </si>
  <si>
    <t>PIATOK</t>
  </si>
  <si>
    <t>MIŠO</t>
  </si>
  <si>
    <t>Minimum</t>
  </si>
  <si>
    <t>Počet hodín, zrátajú sa iba tie, ktoré v danom type služby boli v limite</t>
  </si>
  <si>
    <t>Počet hodín, zrátajú sa služby daného typu</t>
  </si>
  <si>
    <t>Počet smien daného typu</t>
  </si>
  <si>
    <t>Voľno</t>
  </si>
  <si>
    <t>Počet smien daného typu, zrátajú sa iba tie, ktoré boli v limite</t>
  </si>
  <si>
    <t>Navrhujem, pre zjednodušenie vzorcov, použiť Definované názvy, potom budú vzorce takéto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</si>
</sst>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DF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7" xfId="0" applyBorder="1"/>
    <xf numFmtId="0" fontId="4" fillId="0" borderId="0" xfId="0" applyFont="1" applyAlignment="1">
      <alignment horizontal="center" vertical="center"/>
    </xf>
    <xf numFmtId="0" fontId="2" fillId="3" borderId="3" xfId="0" applyFont="1" applyFill="1" applyBorder="1"/>
    <xf numFmtId="0" fontId="1" fillId="0" borderId="0" xfId="0" applyFo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0" xfId="0" applyFill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B9FFFF"/>
      <color rgb="FFD9EDF3"/>
      <color rgb="FFEBF6F9"/>
      <color rgb="FFFF7979"/>
      <color rgb="FFFF4B4B"/>
      <color rgb="FFFF8B8B"/>
      <color rgb="FFFFA3A3"/>
      <color rgb="FFD60000"/>
      <color rgb="FFCDC3DB"/>
      <color rgb="FF6BBA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R33"/>
  <sheetViews>
    <sheetView tabSelected="1" workbookViewId="0">
      <selection activeCell="M29" sqref="M29"/>
    </sheetView>
  </sheetViews>
  <sheetFormatPr defaultRowHeight="15" x14ac:dyDescent="0.25"/>
  <cols>
    <col min="3" max="3" width="26.5703125" customWidth="1"/>
    <col min="4" max="4" width="14.28515625" customWidth="1"/>
    <col min="5" max="5" width="16.28515625" customWidth="1"/>
    <col min="6" max="6" width="13.7109375" customWidth="1"/>
  </cols>
  <sheetData>
    <row r="6" spans="4:18" ht="15.75" thickBot="1" x14ac:dyDescent="0.3"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4"/>
    </row>
    <row r="7" spans="4:18" ht="18.75" x14ac:dyDescent="0.25">
      <c r="D7" s="10" t="s">
        <v>3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3"/>
      <c r="O7" t="s">
        <v>2</v>
      </c>
      <c r="P7" t="s">
        <v>8</v>
      </c>
      <c r="R7" t="s">
        <v>3</v>
      </c>
    </row>
    <row r="8" spans="4:18" ht="19.5" thickBot="1" x14ac:dyDescent="0.3">
      <c r="D8" s="11"/>
      <c r="E8" s="2">
        <v>10</v>
      </c>
      <c r="F8" s="2">
        <v>10</v>
      </c>
      <c r="G8" s="2">
        <v>10</v>
      </c>
      <c r="H8" s="2">
        <v>10</v>
      </c>
      <c r="I8" s="2">
        <v>0</v>
      </c>
      <c r="J8" s="3"/>
      <c r="O8" t="s">
        <v>1</v>
      </c>
      <c r="P8" t="s">
        <v>9</v>
      </c>
      <c r="R8" t="s">
        <v>4</v>
      </c>
    </row>
    <row r="9" spans="4:18" ht="18.75" x14ac:dyDescent="0.25">
      <c r="D9" s="10" t="s">
        <v>4</v>
      </c>
      <c r="E9" s="1" t="s">
        <v>2</v>
      </c>
      <c r="F9" s="1" t="s">
        <v>0</v>
      </c>
      <c r="G9" s="1" t="s">
        <v>1</v>
      </c>
      <c r="H9" s="1" t="s">
        <v>2</v>
      </c>
      <c r="I9" s="1" t="s">
        <v>0</v>
      </c>
      <c r="J9" s="3"/>
      <c r="O9" t="s">
        <v>0</v>
      </c>
      <c r="P9" t="s">
        <v>21</v>
      </c>
      <c r="R9" t="s">
        <v>16</v>
      </c>
    </row>
    <row r="10" spans="4:18" ht="19.5" thickBot="1" x14ac:dyDescent="0.3">
      <c r="D10" s="11"/>
      <c r="E10" s="2">
        <v>5</v>
      </c>
      <c r="F10" s="2">
        <v>0</v>
      </c>
      <c r="G10" s="2">
        <v>0</v>
      </c>
      <c r="H10" s="2">
        <v>5</v>
      </c>
      <c r="I10" s="2">
        <v>0</v>
      </c>
      <c r="J10" s="3"/>
      <c r="O10" t="s">
        <v>17</v>
      </c>
      <c r="P10">
        <v>1</v>
      </c>
      <c r="R10" t="s">
        <v>5</v>
      </c>
    </row>
    <row r="11" spans="4:18" ht="18.75" x14ac:dyDescent="0.25">
      <c r="D11" s="10" t="s">
        <v>16</v>
      </c>
      <c r="E11" s="1" t="s">
        <v>1</v>
      </c>
      <c r="F11" s="1" t="s">
        <v>1</v>
      </c>
      <c r="G11" s="1" t="s">
        <v>2</v>
      </c>
      <c r="H11" s="1" t="s">
        <v>0</v>
      </c>
      <c r="I11" s="1" t="s">
        <v>1</v>
      </c>
      <c r="J11" s="3"/>
      <c r="R11" t="s">
        <v>6</v>
      </c>
    </row>
    <row r="12" spans="4:18" ht="19.5" thickBot="1" x14ac:dyDescent="0.3">
      <c r="D12" s="11"/>
      <c r="E12" s="2">
        <v>58</v>
      </c>
      <c r="F12" s="2">
        <v>15</v>
      </c>
      <c r="G12" s="2">
        <v>8</v>
      </c>
      <c r="H12" s="2">
        <v>0</v>
      </c>
      <c r="I12" s="2">
        <v>0</v>
      </c>
      <c r="J12" s="3"/>
    </row>
    <row r="13" spans="4:18" ht="18.75" x14ac:dyDescent="0.25">
      <c r="D13" s="10" t="s">
        <v>5</v>
      </c>
      <c r="E13" s="1" t="s">
        <v>1</v>
      </c>
      <c r="F13" s="1" t="s">
        <v>2</v>
      </c>
      <c r="G13" s="1" t="s">
        <v>0</v>
      </c>
      <c r="H13" s="1" t="s">
        <v>1</v>
      </c>
      <c r="I13" s="1" t="s">
        <v>2</v>
      </c>
      <c r="J13" s="3"/>
    </row>
    <row r="14" spans="4:18" ht="19.5" thickBot="1" x14ac:dyDescent="0.3">
      <c r="D14" s="11"/>
      <c r="E14" s="2">
        <v>8</v>
      </c>
      <c r="F14" s="2">
        <v>8</v>
      </c>
      <c r="G14" s="2">
        <v>0</v>
      </c>
      <c r="H14" s="2">
        <v>1</v>
      </c>
      <c r="I14" s="2">
        <v>8</v>
      </c>
      <c r="J14" s="3"/>
    </row>
    <row r="15" spans="4:18" ht="18.75" x14ac:dyDescent="0.25">
      <c r="D15" s="10" t="s">
        <v>6</v>
      </c>
      <c r="E15" s="1" t="s">
        <v>1</v>
      </c>
      <c r="F15" s="1" t="s">
        <v>0</v>
      </c>
      <c r="G15" s="1" t="s">
        <v>1</v>
      </c>
      <c r="H15" s="1" t="s">
        <v>2</v>
      </c>
      <c r="I15" s="1" t="s">
        <v>0</v>
      </c>
      <c r="J15" s="3"/>
    </row>
    <row r="16" spans="4:18" ht="19.5" thickBot="1" x14ac:dyDescent="0.3">
      <c r="D16" s="11"/>
      <c r="E16" s="2">
        <v>8</v>
      </c>
      <c r="F16" s="2">
        <v>0</v>
      </c>
      <c r="G16" s="2">
        <v>8</v>
      </c>
      <c r="H16" s="2">
        <v>8</v>
      </c>
      <c r="I16" s="2">
        <v>0</v>
      </c>
      <c r="J16" s="3"/>
    </row>
    <row r="21" spans="3:11" ht="19.5" thickBot="1" x14ac:dyDescent="0.3">
      <c r="D21" s="4"/>
      <c r="E21" s="4" t="s">
        <v>1</v>
      </c>
      <c r="F21" s="7" t="s">
        <v>10</v>
      </c>
    </row>
    <row r="22" spans="3:11" ht="16.5" thickBot="1" x14ac:dyDescent="0.3">
      <c r="C22" s="9" t="s">
        <v>7</v>
      </c>
      <c r="D22" s="6" t="s">
        <v>4</v>
      </c>
      <c r="E22" s="8">
        <f ca="1">SUMIFS(OFFSET($E$7:$I$7,MATCH($D$22,$D$7:$D$15,0),),OFFSET($E$7:$I$7,MATCH($D$22,$D$7:$D$15,0)-1,),$E$21,OFFSET($E$7:$I$7,MATCH($D$22,$D$7:$D$15,0),),"&gt;="&amp;$P$10)</f>
        <v>0</v>
      </c>
      <c r="F22" s="5" t="s">
        <v>18</v>
      </c>
    </row>
    <row r="23" spans="3:11" ht="15.75" x14ac:dyDescent="0.25">
      <c r="E23" s="13">
        <f ca="1">SUMIF(OFFSET($E$7:$I$7,MATCH($D$22,$D$7:$D$15,0)-1,),$E$21,OFFSET($E$7:$I$7,MATCH($D$22,$D$7:$D$15,0),))</f>
        <v>0</v>
      </c>
      <c r="F23" s="5" t="s">
        <v>19</v>
      </c>
    </row>
    <row r="24" spans="3:11" x14ac:dyDescent="0.25">
      <c r="E24">
        <f ca="1">COUNTIF(OFFSET($E$7:$I$7,MATCH($D$22,$D$7:$D$15,0)-1,),$E$21)</f>
        <v>1</v>
      </c>
      <c r="F24" t="s">
        <v>20</v>
      </c>
    </row>
    <row r="25" spans="3:11" x14ac:dyDescent="0.25">
      <c r="E25">
        <f ca="1">COUNTIFS(OFFSET($E$7:$I$7,MATCH($D$22,$D$7:$D$15,0)-1,),$E$21,OFFSET($E$7:$I$7,MATCH($D$22,$D$7:$D$15,0),),"&gt;="&amp;$P$10)</f>
        <v>0</v>
      </c>
      <c r="F25" t="s">
        <v>22</v>
      </c>
    </row>
    <row r="27" spans="3:11" x14ac:dyDescent="0.25">
      <c r="G27" s="15"/>
      <c r="H27" s="15"/>
      <c r="I27" s="15"/>
      <c r="J27" s="15"/>
      <c r="K27" s="15"/>
    </row>
    <row r="28" spans="3:11" x14ac:dyDescent="0.25">
      <c r="G28" s="15"/>
      <c r="H28" s="15"/>
      <c r="I28" s="15"/>
      <c r="J28" s="15"/>
      <c r="K28" s="15"/>
    </row>
    <row r="29" spans="3:11" x14ac:dyDescent="0.25">
      <c r="E29" t="s">
        <v>23</v>
      </c>
      <c r="G29" s="15"/>
      <c r="H29" s="15"/>
      <c r="I29" s="15"/>
      <c r="J29" s="15"/>
      <c r="K29" s="15"/>
    </row>
    <row r="30" spans="3:11" x14ac:dyDescent="0.25">
      <c r="E30">
        <f ca="1">SUMIFS(POZ_HODIN,POZ_SMIEN,$E$21,POZ_HODIN,"&gt;="&amp;$P$10)</f>
        <v>0</v>
      </c>
      <c r="G30" s="15"/>
      <c r="H30" s="15"/>
      <c r="I30" s="15"/>
      <c r="J30" s="15"/>
      <c r="K30" s="15"/>
    </row>
    <row r="31" spans="3:11" x14ac:dyDescent="0.25">
      <c r="E31">
        <f ca="1">SUMIF(POZ_SMIEN,$E$21,POZ_HODIN)</f>
        <v>0</v>
      </c>
      <c r="G31" s="15"/>
      <c r="H31" s="15"/>
      <c r="I31" s="15"/>
      <c r="J31" s="15"/>
      <c r="K31" s="15"/>
    </row>
    <row r="32" spans="3:11" x14ac:dyDescent="0.25">
      <c r="E32">
        <f ca="1">COUNTIF(POZ_SMIEN,$E$21)</f>
        <v>1</v>
      </c>
      <c r="G32" s="15"/>
      <c r="H32" s="15"/>
      <c r="I32" s="15"/>
      <c r="J32" s="15"/>
      <c r="K32" s="15"/>
    </row>
    <row r="33" spans="5:11" x14ac:dyDescent="0.25">
      <c r="E33">
        <f ca="1">COUNTIFS(POZ_SMIEN,$E$21,POZ_HODIN,"&gt;="&amp;$P$10)</f>
        <v>0</v>
      </c>
      <c r="G33" s="15"/>
      <c r="H33" s="15"/>
      <c r="I33" s="15"/>
      <c r="J33" s="15"/>
      <c r="K33" s="15"/>
    </row>
  </sheetData>
  <dataValidations count="3">
    <dataValidation type="list" allowBlank="1" showInputMessage="1" showErrorMessage="1" sqref="D7 D22 D15 D13 D11 D9" xr:uid="{00000000-0002-0000-0000-000000000000}">
      <formula1>$R$7:$R$11</formula1>
    </dataValidation>
    <dataValidation type="list" allowBlank="1" showInputMessage="1" showErrorMessage="1" sqref="E21" xr:uid="{00000000-0002-0000-0000-000001000000}">
      <formula1>$O$7:$O$9</formula1>
    </dataValidation>
    <dataValidation type="list" allowBlank="1" showInputMessage="1" showErrorMessage="1" sqref="E7:I7 E9:I9 E11:I11 E13:I13 E15:I15" xr:uid="{083B80CA-B9D5-4B30-86D3-F9161228C24A}">
      <formula1>$O$7:$O$9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2018-08-17T11:22:40Z</dcterms:modified>
  <cp:contentStatus/>
</cp:coreProperties>
</file>