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0" yWindow="90" windowWidth="21840" windowHeight="9480"/>
  </bookViews>
  <sheets>
    <sheet name="Cena" sheetId="1" r:id="rId1"/>
    <sheet name="tvarovky" sheetId="2" r:id="rId2"/>
  </sheets>
  <definedNames>
    <definedName name="cena">tvarovky!$C$21:$H$31</definedName>
    <definedName name="Dimenzia">tvarovky!$C$19:$H$19</definedName>
    <definedName name="Tvarovka">tvarovky!$B$21:$B$31</definedName>
  </definedNames>
  <calcPr calcId="145621"/>
</workbook>
</file>

<file path=xl/calcChain.xml><?xml version="1.0" encoding="utf-8"?>
<calcChain xmlns="http://schemas.openxmlformats.org/spreadsheetml/2006/main">
  <c r="N8" i="1" l="1"/>
  <c r="C40" i="1" l="1"/>
  <c r="E40" i="1" s="1"/>
  <c r="C41" i="1"/>
  <c r="E41" i="1" s="1"/>
  <c r="C39" i="1"/>
  <c r="E39" i="1" s="1"/>
  <c r="C33" i="1"/>
  <c r="E33" i="1" s="1"/>
  <c r="C34" i="1"/>
  <c r="E34" i="1" s="1"/>
  <c r="C32" i="1"/>
  <c r="E32" i="1" s="1"/>
  <c r="C26" i="1"/>
  <c r="E26" i="1" s="1"/>
  <c r="C27" i="1"/>
  <c r="E27" i="1" s="1"/>
  <c r="C25" i="1"/>
  <c r="E25" i="1" s="1"/>
  <c r="C19" i="1"/>
  <c r="E19" i="1" s="1"/>
  <c r="C20" i="1"/>
  <c r="E20" i="1" s="1"/>
  <c r="C18" i="1"/>
  <c r="E18" i="1" s="1"/>
  <c r="C4" i="1"/>
  <c r="E4" i="1" s="1"/>
  <c r="C12" i="1"/>
  <c r="E12" i="1" s="1"/>
  <c r="C13" i="1"/>
  <c r="E13" i="1" s="1"/>
  <c r="C11" i="1"/>
  <c r="E11" i="1" s="1"/>
  <c r="C5" i="1"/>
  <c r="E5" i="1" s="1"/>
  <c r="C6" i="1"/>
  <c r="E6" i="1" s="1"/>
  <c r="E42" i="1" l="1"/>
  <c r="E35" i="1"/>
  <c r="E28" i="1"/>
  <c r="E21" i="1"/>
  <c r="E14" i="1"/>
  <c r="E7" i="1"/>
  <c r="J3" i="1" l="1"/>
</calcChain>
</file>

<file path=xl/comments1.xml><?xml version="1.0" encoding="utf-8"?>
<comments xmlns="http://schemas.openxmlformats.org/spreadsheetml/2006/main">
  <authors>
    <author>Používateľ systému Windows</author>
  </authors>
  <commentList>
    <comment ref="L8" authorId="0">
      <text>
        <r>
          <rPr>
            <b/>
            <sz val="9"/>
            <color indexed="81"/>
            <rFont val="Segoe UI"/>
            <family val="2"/>
            <charset val="238"/>
          </rPr>
          <t>Toto by sa vyberalo zo zoznamu, ako je videť vľavo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M8" authorId="0">
      <text>
        <r>
          <rPr>
            <b/>
            <sz val="9"/>
            <color indexed="81"/>
            <rFont val="Segoe UI"/>
            <family val="2"/>
            <charset val="238"/>
          </rPr>
          <t>Aj dimenzia by sa vyberala zo zoznamu, ktorý by sa ponukol na základe vybratia položky "tvarovka"</t>
        </r>
      </text>
    </comment>
    <comment ref="N8" authorId="0">
      <text>
        <r>
          <rPr>
            <b/>
            <sz val="9"/>
            <color indexed="81"/>
            <rFont val="Segoe UI"/>
            <family val="2"/>
            <charset val="238"/>
          </rPr>
          <t>automatický vyhodí cenu, ako je to pri výbere vľavo</t>
        </r>
      </text>
    </comment>
  </commentList>
</comments>
</file>

<file path=xl/sharedStrings.xml><?xml version="1.0" encoding="utf-8"?>
<sst xmlns="http://schemas.openxmlformats.org/spreadsheetml/2006/main" count="66" uniqueCount="19">
  <si>
    <t>D</t>
  </si>
  <si>
    <t>Cena [kus]</t>
  </si>
  <si>
    <r>
      <rPr>
        <sz val="9"/>
        <color theme="1"/>
        <rFont val="Calibri"/>
        <family val="2"/>
        <charset val="238"/>
        <scheme val="minor"/>
      </rPr>
      <t>Koleno 90</t>
    </r>
    <r>
      <rPr>
        <sz val="9"/>
        <color theme="1"/>
        <rFont val="Calibri"/>
        <family val="2"/>
        <charset val="238"/>
      </rPr>
      <t>°</t>
    </r>
  </si>
  <si>
    <t>cena (kus)</t>
  </si>
  <si>
    <t>ks</t>
  </si>
  <si>
    <t>cena</t>
  </si>
  <si>
    <t>d(mm)</t>
  </si>
  <si>
    <r>
      <t>Koleno 45</t>
    </r>
    <r>
      <rPr>
        <sz val="9"/>
        <color theme="1"/>
        <rFont val="Calibri"/>
        <family val="2"/>
        <charset val="238"/>
      </rPr>
      <t>°</t>
    </r>
  </si>
  <si>
    <t>T-kus</t>
  </si>
  <si>
    <t>Redukcia</t>
  </si>
  <si>
    <t>Ventil</t>
  </si>
  <si>
    <t>Potrubie</t>
  </si>
  <si>
    <t>Cena [m]</t>
  </si>
  <si>
    <t>Spolu</t>
  </si>
  <si>
    <t>cena (m)</t>
  </si>
  <si>
    <t>koleno 90°</t>
  </si>
  <si>
    <t>koleno 45°</t>
  </si>
  <si>
    <t>Tvarovka</t>
  </si>
  <si>
    <t>Dimenzia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</si>
</sst>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sz val="11"/>
      <name val="Calibri"/>
      <family val="2"/>
      <charset val="238"/>
      <scheme val="minor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/>
      </top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"/>
    </xf>
    <xf numFmtId="0" fontId="0" fillId="5" borderId="2" xfId="0" applyFill="1" applyBorder="1" applyAlignment="1">
      <alignment horizontal="center"/>
    </xf>
    <xf numFmtId="0" fontId="0" fillId="0" borderId="1" xfId="0" applyBorder="1"/>
    <xf numFmtId="0" fontId="0" fillId="5" borderId="6" xfId="0" applyFill="1" applyBorder="1" applyAlignment="1">
      <alignment horizontal="center"/>
    </xf>
    <xf numFmtId="0" fontId="0" fillId="4" borderId="7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4" borderId="7" xfId="0" applyNumberFormat="1" applyFill="1" applyBorder="1" applyAlignment="1">
      <alignment horizontal="center" vertical="center"/>
    </xf>
    <xf numFmtId="164" fontId="0" fillId="4" borderId="4" xfId="0" applyNumberFormat="1" applyFill="1" applyBorder="1" applyAlignment="1">
      <alignment horizontal="center" vertical="center"/>
    </xf>
    <xf numFmtId="164" fontId="0" fillId="5" borderId="7" xfId="0" applyNumberFormat="1" applyFill="1" applyBorder="1" applyAlignment="1">
      <alignment horizontal="center" vertical="center"/>
    </xf>
    <xf numFmtId="164" fontId="0" fillId="5" borderId="4" xfId="0" applyNumberFormat="1" applyFill="1" applyBorder="1" applyAlignment="1">
      <alignment horizontal="center" vertical="center"/>
    </xf>
    <xf numFmtId="164" fontId="0" fillId="4" borderId="8" xfId="0" applyNumberFormat="1" applyFill="1" applyBorder="1" applyAlignment="1">
      <alignment horizontal="center" vertical="center"/>
    </xf>
    <xf numFmtId="164" fontId="0" fillId="5" borderId="11" xfId="0" applyNumberFormat="1" applyFill="1" applyBorder="1" applyAlignment="1">
      <alignment horizontal="center" vertical="center"/>
    </xf>
    <xf numFmtId="0" fontId="1" fillId="2" borderId="9" xfId="1" applyBorder="1" applyAlignment="1">
      <alignment horizontal="center" vertical="center"/>
    </xf>
    <xf numFmtId="164" fontId="1" fillId="2" borderId="10" xfId="1" applyNumberFormat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164" fontId="0" fillId="0" borderId="4" xfId="0" applyNumberFormat="1" applyFill="1" applyBorder="1" applyAlignment="1">
      <alignment horizontal="center" vertical="center"/>
    </xf>
  </cellXfs>
  <cellStyles count="2">
    <cellStyle name="Normální" xfId="0" builtinId="0"/>
    <cellStyle name="Zvýraznění 2" xfId="1" builtinId="3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42"/>
  <sheetViews>
    <sheetView tabSelected="1" workbookViewId="0">
      <selection activeCell="M15" sqref="M15"/>
    </sheetView>
  </sheetViews>
  <sheetFormatPr defaultRowHeight="15" x14ac:dyDescent="0.25"/>
  <cols>
    <col min="1" max="7" width="8.85546875" customWidth="1"/>
    <col min="10" max="10" width="11" customWidth="1"/>
  </cols>
  <sheetData>
    <row r="1" spans="1:14" x14ac:dyDescent="0.25">
      <c r="A1" s="1"/>
    </row>
    <row r="3" spans="1:14" x14ac:dyDescent="0.25">
      <c r="A3" s="3"/>
      <c r="B3" s="4" t="s">
        <v>6</v>
      </c>
      <c r="C3" s="4" t="s">
        <v>3</v>
      </c>
      <c r="D3" s="4" t="s">
        <v>4</v>
      </c>
      <c r="E3" s="2" t="s">
        <v>5</v>
      </c>
      <c r="I3" s="15" t="s">
        <v>13</v>
      </c>
      <c r="J3" s="16">
        <f>SUM(E42+E35+E28+E21+E14+E7)</f>
        <v>1493.7199999999996</v>
      </c>
    </row>
    <row r="4" spans="1:14" x14ac:dyDescent="0.25">
      <c r="A4" s="20" t="s">
        <v>2</v>
      </c>
      <c r="B4" s="5">
        <v>25</v>
      </c>
      <c r="C4" s="9">
        <f>VLOOKUP(B4,tvarovky!$B$5:$C$15,2,FALSE)</f>
        <v>4.5</v>
      </c>
      <c r="D4" s="5">
        <v>5</v>
      </c>
      <c r="E4" s="10">
        <f>D4*C4</f>
        <v>22.5</v>
      </c>
    </row>
    <row r="5" spans="1:14" x14ac:dyDescent="0.25">
      <c r="A5" s="20"/>
      <c r="B5" s="5">
        <v>32</v>
      </c>
      <c r="C5" s="11">
        <f>VLOOKUP(B5,tvarovky!B6:C16,2,FALSE)</f>
        <v>5.36</v>
      </c>
      <c r="D5" s="6">
        <v>10</v>
      </c>
      <c r="E5" s="12">
        <f t="shared" ref="E5:E6" si="0">D5*C5</f>
        <v>53.6</v>
      </c>
    </row>
    <row r="6" spans="1:14" x14ac:dyDescent="0.25">
      <c r="A6" s="21"/>
      <c r="B6" s="5">
        <v>63</v>
      </c>
      <c r="C6" s="13">
        <f>VLOOKUP(B6,tvarovky!B7:C17,2,FALSE)</f>
        <v>9.5</v>
      </c>
      <c r="D6" s="7">
        <v>6</v>
      </c>
      <c r="E6" s="10">
        <f t="shared" si="0"/>
        <v>57</v>
      </c>
    </row>
    <row r="7" spans="1:14" x14ac:dyDescent="0.25">
      <c r="B7" s="8"/>
      <c r="C7" s="8"/>
      <c r="D7" s="8"/>
      <c r="E7" s="14">
        <f>SUM(E4:E6)</f>
        <v>133.1</v>
      </c>
      <c r="L7" t="s">
        <v>17</v>
      </c>
      <c r="M7" t="s">
        <v>18</v>
      </c>
      <c r="N7" t="s">
        <v>5</v>
      </c>
    </row>
    <row r="8" spans="1:14" x14ac:dyDescent="0.25">
      <c r="L8" s="1">
        <v>110</v>
      </c>
      <c r="M8" s="1" t="s">
        <v>11</v>
      </c>
      <c r="N8" s="22">
        <f>INDEX(cena,MATCH(L8,Tvarovka,0),MATCH(M8,Dimenzia,0))</f>
        <v>39.700000000000003</v>
      </c>
    </row>
    <row r="10" spans="1:14" x14ac:dyDescent="0.25">
      <c r="A10" s="3"/>
      <c r="B10" s="4" t="s">
        <v>6</v>
      </c>
      <c r="C10" s="4" t="s">
        <v>3</v>
      </c>
      <c r="D10" s="4" t="s">
        <v>4</v>
      </c>
      <c r="E10" s="2" t="s">
        <v>5</v>
      </c>
    </row>
    <row r="11" spans="1:14" x14ac:dyDescent="0.25">
      <c r="A11" s="20" t="s">
        <v>7</v>
      </c>
      <c r="B11" s="5">
        <v>50</v>
      </c>
      <c r="C11" s="9">
        <f>VLOOKUP(B11,tvarovky!$D$5:$E$15,2,FALSE)</f>
        <v>7.89</v>
      </c>
      <c r="D11" s="5">
        <v>3</v>
      </c>
      <c r="E11" s="10">
        <f>D11*C11</f>
        <v>23.669999999999998</v>
      </c>
    </row>
    <row r="12" spans="1:14" x14ac:dyDescent="0.25">
      <c r="A12" s="20"/>
      <c r="B12" s="5">
        <v>32</v>
      </c>
      <c r="C12" s="9">
        <f>VLOOKUP(B12,tvarovky!$D$5:$E$15,2,FALSE)</f>
        <v>5.67</v>
      </c>
      <c r="D12" s="6">
        <v>10</v>
      </c>
      <c r="E12" s="12">
        <f t="shared" ref="E12:E13" si="1">D12*C12</f>
        <v>56.7</v>
      </c>
    </row>
    <row r="13" spans="1:14" x14ac:dyDescent="0.25">
      <c r="A13" s="21"/>
      <c r="B13" s="5">
        <v>50</v>
      </c>
      <c r="C13" s="9">
        <f>VLOOKUP(B13,tvarovky!$D$5:$E$15,2,FALSE)</f>
        <v>7.89</v>
      </c>
      <c r="D13" s="7">
        <v>5</v>
      </c>
      <c r="E13" s="10">
        <f t="shared" si="1"/>
        <v>39.449999999999996</v>
      </c>
    </row>
    <row r="14" spans="1:14" x14ac:dyDescent="0.25">
      <c r="B14" s="8"/>
      <c r="C14" s="8"/>
      <c r="D14" s="8"/>
      <c r="E14" s="14">
        <f>SUM(E11:E13)</f>
        <v>119.82</v>
      </c>
    </row>
    <row r="17" spans="1:5" x14ac:dyDescent="0.25">
      <c r="A17" s="3"/>
      <c r="B17" s="4" t="s">
        <v>6</v>
      </c>
      <c r="C17" s="4" t="s">
        <v>3</v>
      </c>
      <c r="D17" s="4" t="s">
        <v>4</v>
      </c>
      <c r="E17" s="2" t="s">
        <v>5</v>
      </c>
    </row>
    <row r="18" spans="1:5" x14ac:dyDescent="0.25">
      <c r="A18" s="20" t="s">
        <v>8</v>
      </c>
      <c r="B18" s="5">
        <v>25</v>
      </c>
      <c r="C18" s="9">
        <f>VLOOKUP(B18,tvarovky!$F$5:$G$15,2,FALSE)</f>
        <v>6.35</v>
      </c>
      <c r="D18" s="5">
        <v>1</v>
      </c>
      <c r="E18" s="10">
        <f>D18*C18</f>
        <v>6.35</v>
      </c>
    </row>
    <row r="19" spans="1:5" x14ac:dyDescent="0.25">
      <c r="A19" s="20"/>
      <c r="B19" s="5">
        <v>63</v>
      </c>
      <c r="C19" s="9">
        <f>VLOOKUP(B19,tvarovky!$F$5:$G$15,2,FALSE)</f>
        <v>9.9</v>
      </c>
      <c r="D19" s="6">
        <v>10</v>
      </c>
      <c r="E19" s="12">
        <f t="shared" ref="E19:E20" si="2">D19*C19</f>
        <v>99</v>
      </c>
    </row>
    <row r="20" spans="1:5" x14ac:dyDescent="0.25">
      <c r="A20" s="21"/>
      <c r="B20" s="5">
        <v>40</v>
      </c>
      <c r="C20" s="9">
        <f>VLOOKUP(B20,tvarovky!$F$5:$G$15,2,FALSE)</f>
        <v>8.0500000000000007</v>
      </c>
      <c r="D20" s="7">
        <v>5</v>
      </c>
      <c r="E20" s="10">
        <f t="shared" si="2"/>
        <v>40.25</v>
      </c>
    </row>
    <row r="21" spans="1:5" x14ac:dyDescent="0.25">
      <c r="B21" s="8"/>
      <c r="C21" s="8"/>
      <c r="D21" s="8"/>
      <c r="E21" s="14">
        <f>SUM(E18:E20)</f>
        <v>145.6</v>
      </c>
    </row>
    <row r="24" spans="1:5" x14ac:dyDescent="0.25">
      <c r="A24" s="3"/>
      <c r="B24" s="4" t="s">
        <v>6</v>
      </c>
      <c r="C24" s="4" t="s">
        <v>3</v>
      </c>
      <c r="D24" s="4" t="s">
        <v>4</v>
      </c>
      <c r="E24" s="2" t="s">
        <v>5</v>
      </c>
    </row>
    <row r="25" spans="1:5" x14ac:dyDescent="0.25">
      <c r="A25" s="20" t="s">
        <v>9</v>
      </c>
      <c r="B25" s="5">
        <v>25</v>
      </c>
      <c r="C25" s="9">
        <f>VLOOKUP(B25,tvarovky!$H$5:$I$15,2,FALSE)</f>
        <v>8.3000000000000007</v>
      </c>
      <c r="D25" s="5">
        <v>3</v>
      </c>
      <c r="E25" s="10">
        <f>D25*C25</f>
        <v>24.900000000000002</v>
      </c>
    </row>
    <row r="26" spans="1:5" x14ac:dyDescent="0.25">
      <c r="A26" s="20"/>
      <c r="B26" s="5">
        <v>63</v>
      </c>
      <c r="C26" s="9">
        <f>VLOOKUP(B26,tvarovky!$H$5:$I$15,2,FALSE)</f>
        <v>19.5</v>
      </c>
      <c r="D26" s="6">
        <v>10</v>
      </c>
      <c r="E26" s="12">
        <f t="shared" ref="E26:E27" si="3">D26*C26</f>
        <v>195</v>
      </c>
    </row>
    <row r="27" spans="1:5" x14ac:dyDescent="0.25">
      <c r="A27" s="21"/>
      <c r="B27" s="5">
        <v>25</v>
      </c>
      <c r="C27" s="9">
        <f>VLOOKUP(B27,tvarovky!$H$5:$I$15,2,FALSE)</f>
        <v>8.3000000000000007</v>
      </c>
      <c r="D27" s="7">
        <v>5</v>
      </c>
      <c r="E27" s="10">
        <f t="shared" si="3"/>
        <v>41.5</v>
      </c>
    </row>
    <row r="28" spans="1:5" x14ac:dyDescent="0.25">
      <c r="B28" s="8"/>
      <c r="C28" s="8"/>
      <c r="D28" s="8"/>
      <c r="E28" s="14">
        <f>SUM(E25:E27)</f>
        <v>261.39999999999998</v>
      </c>
    </row>
    <row r="31" spans="1:5" x14ac:dyDescent="0.25">
      <c r="A31" s="3"/>
      <c r="B31" s="4" t="s">
        <v>6</v>
      </c>
      <c r="C31" s="4" t="s">
        <v>3</v>
      </c>
      <c r="D31" s="4" t="s">
        <v>4</v>
      </c>
      <c r="E31" s="2" t="s">
        <v>5</v>
      </c>
    </row>
    <row r="32" spans="1:5" x14ac:dyDescent="0.25">
      <c r="A32" s="20" t="s">
        <v>10</v>
      </c>
      <c r="B32" s="5">
        <v>25</v>
      </c>
      <c r="C32" s="9">
        <f>VLOOKUP(B32,tvarovky!$J$5:$K$15,2,FALSE)</f>
        <v>18.2</v>
      </c>
      <c r="D32" s="5">
        <v>3</v>
      </c>
      <c r="E32" s="10">
        <f>D32*C32</f>
        <v>54.599999999999994</v>
      </c>
    </row>
    <row r="33" spans="1:5" x14ac:dyDescent="0.25">
      <c r="A33" s="20"/>
      <c r="B33" s="5">
        <v>50</v>
      </c>
      <c r="C33" s="9">
        <f>VLOOKUP(B33,tvarovky!$J$5:$K$15,2,FALSE)</f>
        <v>30.6</v>
      </c>
      <c r="D33" s="6">
        <v>10</v>
      </c>
      <c r="E33" s="12">
        <f t="shared" ref="E33:E34" si="4">D33*C33</f>
        <v>306</v>
      </c>
    </row>
    <row r="34" spans="1:5" x14ac:dyDescent="0.25">
      <c r="A34" s="21"/>
      <c r="B34" s="5">
        <v>25</v>
      </c>
      <c r="C34" s="9">
        <f>VLOOKUP(B34,tvarovky!$J$5:$K$15,2,FALSE)</f>
        <v>18.2</v>
      </c>
      <c r="D34" s="7">
        <v>5</v>
      </c>
      <c r="E34" s="10">
        <f t="shared" si="4"/>
        <v>91</v>
      </c>
    </row>
    <row r="35" spans="1:5" x14ac:dyDescent="0.25">
      <c r="B35" s="8"/>
      <c r="C35" s="8"/>
      <c r="D35" s="8"/>
      <c r="E35" s="14">
        <f>SUM(E32:E34)</f>
        <v>451.6</v>
      </c>
    </row>
    <row r="38" spans="1:5" x14ac:dyDescent="0.25">
      <c r="A38" s="3"/>
      <c r="B38" s="4" t="s">
        <v>6</v>
      </c>
      <c r="C38" s="4" t="s">
        <v>14</v>
      </c>
      <c r="D38" s="4" t="s">
        <v>4</v>
      </c>
      <c r="E38" s="2" t="s">
        <v>5</v>
      </c>
    </row>
    <row r="39" spans="1:5" x14ac:dyDescent="0.25">
      <c r="A39" s="20" t="s">
        <v>11</v>
      </c>
      <c r="B39" s="5">
        <v>25</v>
      </c>
      <c r="C39" s="9">
        <f>VLOOKUP(B39,tvarovky!$L$5:$M$15,2,FALSE)</f>
        <v>15.9</v>
      </c>
      <c r="D39" s="5">
        <v>3</v>
      </c>
      <c r="E39" s="10">
        <f>D39*C39</f>
        <v>47.7</v>
      </c>
    </row>
    <row r="40" spans="1:5" x14ac:dyDescent="0.25">
      <c r="A40" s="20"/>
      <c r="B40" s="5">
        <v>40</v>
      </c>
      <c r="C40" s="9">
        <f>VLOOKUP(B40,tvarovky!$L$5:$M$15,2,FALSE)</f>
        <v>20.6</v>
      </c>
      <c r="D40" s="6">
        <v>10</v>
      </c>
      <c r="E40" s="12">
        <f t="shared" ref="E40:E41" si="5">D40*C40</f>
        <v>206</v>
      </c>
    </row>
    <row r="41" spans="1:5" x14ac:dyDescent="0.25">
      <c r="A41" s="21"/>
      <c r="B41" s="5">
        <v>50</v>
      </c>
      <c r="C41" s="9">
        <f>VLOOKUP(B41,tvarovky!$L$5:$M$15,2,FALSE)</f>
        <v>25.7</v>
      </c>
      <c r="D41" s="7">
        <v>5</v>
      </c>
      <c r="E41" s="10">
        <f t="shared" si="5"/>
        <v>128.5</v>
      </c>
    </row>
    <row r="42" spans="1:5" x14ac:dyDescent="0.25">
      <c r="B42" s="8"/>
      <c r="C42" s="8"/>
      <c r="D42" s="8"/>
      <c r="E42" s="14">
        <f>SUM(E39:E41)</f>
        <v>382.2</v>
      </c>
    </row>
  </sheetData>
  <mergeCells count="6">
    <mergeCell ref="A32:A34"/>
    <mergeCell ref="A39:A41"/>
    <mergeCell ref="A4:A6"/>
    <mergeCell ref="A11:A13"/>
    <mergeCell ref="A18:A20"/>
    <mergeCell ref="A25:A27"/>
  </mergeCells>
  <dataValidations count="2">
    <dataValidation type="list" allowBlank="1" showInputMessage="1" showErrorMessage="1" sqref="L8">
      <formula1>Tvarovka</formula1>
    </dataValidation>
    <dataValidation type="list" allowBlank="1" showInputMessage="1" showErrorMessage="1" sqref="M8">
      <formula1>Dimenzia</formula1>
    </dataValidation>
  </dataValidations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tvarovky!$B$5:$B$15</xm:f>
          </x14:formula1>
          <xm:sqref>B4:B6</xm:sqref>
        </x14:dataValidation>
        <x14:dataValidation type="list" allowBlank="1" showInputMessage="1" showErrorMessage="1">
          <x14:formula1>
            <xm:f>tvarovky!$D$5:$D$15</xm:f>
          </x14:formula1>
          <xm:sqref>B11:B13</xm:sqref>
        </x14:dataValidation>
        <x14:dataValidation type="list" allowBlank="1" showInputMessage="1" showErrorMessage="1">
          <x14:formula1>
            <xm:f>tvarovky!$F$5:$F$15</xm:f>
          </x14:formula1>
          <xm:sqref>B18:B20</xm:sqref>
        </x14:dataValidation>
        <x14:dataValidation type="list" allowBlank="1" showInputMessage="1" showErrorMessage="1">
          <x14:formula1>
            <xm:f>tvarovky!$H$5:$H$15</xm:f>
          </x14:formula1>
          <xm:sqref>B25:B27</xm:sqref>
        </x14:dataValidation>
        <x14:dataValidation type="list" allowBlank="1" showInputMessage="1" showErrorMessage="1">
          <x14:formula1>
            <xm:f>tvarovky!$J$5:$J$15</xm:f>
          </x14:formula1>
          <xm:sqref>B32:B34</xm:sqref>
        </x14:dataValidation>
        <x14:dataValidation type="list" allowBlank="1" showInputMessage="1" showErrorMessage="1">
          <x14:formula1>
            <xm:f>tvarovky!$L$5:$L$15</xm:f>
          </x14:formula1>
          <xm:sqref>B39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31"/>
  <sheetViews>
    <sheetView topLeftCell="A7" workbookViewId="0">
      <selection activeCell="D27" sqref="D27"/>
    </sheetView>
  </sheetViews>
  <sheetFormatPr defaultRowHeight="15" x14ac:dyDescent="0.25"/>
  <sheetData>
    <row r="3" spans="2:13" x14ac:dyDescent="0.25">
      <c r="B3" t="s">
        <v>15</v>
      </c>
      <c r="D3" t="s">
        <v>16</v>
      </c>
      <c r="F3" t="s">
        <v>8</v>
      </c>
      <c r="H3" t="s">
        <v>9</v>
      </c>
      <c r="J3" t="s">
        <v>10</v>
      </c>
      <c r="L3" t="s">
        <v>11</v>
      </c>
    </row>
    <row r="4" spans="2:13" x14ac:dyDescent="0.25">
      <c r="B4" s="19" t="s">
        <v>0</v>
      </c>
      <c r="C4" s="19" t="s">
        <v>1</v>
      </c>
      <c r="D4" s="19" t="s">
        <v>0</v>
      </c>
      <c r="E4" s="19" t="s">
        <v>1</v>
      </c>
      <c r="F4" s="19" t="s">
        <v>0</v>
      </c>
      <c r="G4" s="19" t="s">
        <v>1</v>
      </c>
      <c r="H4" s="19" t="s">
        <v>0</v>
      </c>
      <c r="I4" s="19" t="s">
        <v>1</v>
      </c>
      <c r="J4" s="19" t="s">
        <v>0</v>
      </c>
      <c r="K4" s="19" t="s">
        <v>1</v>
      </c>
      <c r="L4" s="19" t="s">
        <v>0</v>
      </c>
      <c r="M4" s="19" t="s">
        <v>12</v>
      </c>
    </row>
    <row r="5" spans="2:13" x14ac:dyDescent="0.25">
      <c r="B5" s="17">
        <v>12</v>
      </c>
      <c r="C5" s="18">
        <v>1.5</v>
      </c>
      <c r="D5" s="17">
        <v>12</v>
      </c>
      <c r="E5" s="18">
        <v>1.25</v>
      </c>
      <c r="F5" s="17">
        <v>12</v>
      </c>
      <c r="G5" s="18">
        <v>3.45</v>
      </c>
      <c r="H5" s="17">
        <v>12</v>
      </c>
      <c r="I5" s="18">
        <v>3.65</v>
      </c>
      <c r="J5" s="17">
        <v>12</v>
      </c>
      <c r="K5" s="18">
        <v>12.3</v>
      </c>
      <c r="L5" s="17">
        <v>12</v>
      </c>
      <c r="M5" s="18">
        <v>5.68</v>
      </c>
    </row>
    <row r="6" spans="2:13" x14ac:dyDescent="0.25">
      <c r="B6" s="17">
        <v>16</v>
      </c>
      <c r="C6" s="18">
        <v>2.2999999999999998</v>
      </c>
      <c r="D6" s="17">
        <v>16</v>
      </c>
      <c r="E6" s="18">
        <v>2.36</v>
      </c>
      <c r="F6" s="17">
        <v>16</v>
      </c>
      <c r="G6" s="18">
        <v>4</v>
      </c>
      <c r="H6" s="17">
        <v>16</v>
      </c>
      <c r="I6" s="18">
        <v>4.59</v>
      </c>
      <c r="J6" s="17">
        <v>16</v>
      </c>
      <c r="K6" s="18">
        <v>14.78</v>
      </c>
      <c r="L6" s="17">
        <v>16</v>
      </c>
      <c r="M6" s="18">
        <v>9.3000000000000007</v>
      </c>
    </row>
    <row r="7" spans="2:13" x14ac:dyDescent="0.25">
      <c r="B7" s="17">
        <v>20</v>
      </c>
      <c r="C7" s="18">
        <v>3.75</v>
      </c>
      <c r="D7" s="17">
        <v>20</v>
      </c>
      <c r="E7" s="18">
        <v>3.56</v>
      </c>
      <c r="F7" s="17">
        <v>20</v>
      </c>
      <c r="G7" s="18">
        <v>5.62</v>
      </c>
      <c r="H7" s="17">
        <v>20</v>
      </c>
      <c r="I7" s="18">
        <v>6.5</v>
      </c>
      <c r="J7" s="17">
        <v>20</v>
      </c>
      <c r="K7" s="18">
        <v>15.3</v>
      </c>
      <c r="L7" s="17">
        <v>20</v>
      </c>
      <c r="M7" s="18">
        <v>12.6</v>
      </c>
    </row>
    <row r="8" spans="2:13" x14ac:dyDescent="0.25">
      <c r="B8" s="17">
        <v>25</v>
      </c>
      <c r="C8" s="18">
        <v>4.5</v>
      </c>
      <c r="D8" s="17">
        <v>25</v>
      </c>
      <c r="E8" s="18">
        <v>4.5599999999999996</v>
      </c>
      <c r="F8" s="17">
        <v>25</v>
      </c>
      <c r="G8" s="18">
        <v>6.35</v>
      </c>
      <c r="H8" s="17">
        <v>25</v>
      </c>
      <c r="I8" s="18">
        <v>8.3000000000000007</v>
      </c>
      <c r="J8" s="17">
        <v>25</v>
      </c>
      <c r="K8" s="18">
        <v>18.2</v>
      </c>
      <c r="L8" s="17">
        <v>25</v>
      </c>
      <c r="M8" s="18">
        <v>15.9</v>
      </c>
    </row>
    <row r="9" spans="2:13" x14ac:dyDescent="0.25">
      <c r="B9" s="17">
        <v>32</v>
      </c>
      <c r="C9" s="18">
        <v>5.36</v>
      </c>
      <c r="D9" s="17">
        <v>32</v>
      </c>
      <c r="E9" s="18">
        <v>5.67</v>
      </c>
      <c r="F9" s="17">
        <v>32</v>
      </c>
      <c r="G9" s="18">
        <v>7</v>
      </c>
      <c r="H9" s="17">
        <v>32</v>
      </c>
      <c r="I9" s="18">
        <v>10.6</v>
      </c>
      <c r="J9" s="17">
        <v>32</v>
      </c>
      <c r="K9" s="18">
        <v>20.2</v>
      </c>
      <c r="L9" s="17">
        <v>32</v>
      </c>
      <c r="M9" s="18">
        <v>19.399999999999999</v>
      </c>
    </row>
    <row r="10" spans="2:13" x14ac:dyDescent="0.25">
      <c r="B10" s="17">
        <v>40</v>
      </c>
      <c r="C10" s="18">
        <v>6.5</v>
      </c>
      <c r="D10" s="17">
        <v>40</v>
      </c>
      <c r="E10" s="18">
        <v>6.78</v>
      </c>
      <c r="F10" s="17">
        <v>40</v>
      </c>
      <c r="G10" s="18">
        <v>8.0500000000000007</v>
      </c>
      <c r="H10" s="17">
        <v>40</v>
      </c>
      <c r="I10" s="18">
        <v>12.9</v>
      </c>
      <c r="J10" s="17">
        <v>40</v>
      </c>
      <c r="K10" s="18">
        <v>28.6</v>
      </c>
      <c r="L10" s="17">
        <v>40</v>
      </c>
      <c r="M10" s="18">
        <v>20.6</v>
      </c>
    </row>
    <row r="11" spans="2:13" x14ac:dyDescent="0.25">
      <c r="B11" s="17">
        <v>50</v>
      </c>
      <c r="C11" s="18">
        <v>7.42</v>
      </c>
      <c r="D11" s="17">
        <v>50</v>
      </c>
      <c r="E11" s="18">
        <v>7.89</v>
      </c>
      <c r="F11" s="17">
        <v>50</v>
      </c>
      <c r="G11" s="18">
        <v>9.56</v>
      </c>
      <c r="H11" s="17">
        <v>50</v>
      </c>
      <c r="I11" s="18">
        <v>15</v>
      </c>
      <c r="J11" s="17">
        <v>50</v>
      </c>
      <c r="K11" s="18">
        <v>30.6</v>
      </c>
      <c r="L11" s="17">
        <v>50</v>
      </c>
      <c r="M11" s="18">
        <v>25.7</v>
      </c>
    </row>
    <row r="12" spans="2:13" x14ac:dyDescent="0.25">
      <c r="B12" s="17">
        <v>63</v>
      </c>
      <c r="C12" s="18">
        <v>9.5</v>
      </c>
      <c r="D12" s="17">
        <v>63</v>
      </c>
      <c r="E12" s="18">
        <v>8.9</v>
      </c>
      <c r="F12" s="17">
        <v>63</v>
      </c>
      <c r="G12" s="18">
        <v>9.9</v>
      </c>
      <c r="H12" s="17">
        <v>63</v>
      </c>
      <c r="I12" s="18">
        <v>19.5</v>
      </c>
      <c r="J12" s="17">
        <v>63</v>
      </c>
      <c r="K12" s="18">
        <v>32.5</v>
      </c>
      <c r="L12" s="17">
        <v>63</v>
      </c>
      <c r="M12" s="18">
        <v>29.8</v>
      </c>
    </row>
    <row r="13" spans="2:13" x14ac:dyDescent="0.25">
      <c r="B13" s="17">
        <v>75</v>
      </c>
      <c r="C13" s="18">
        <v>11.56</v>
      </c>
      <c r="D13" s="17">
        <v>75</v>
      </c>
      <c r="E13" s="18">
        <v>9.11</v>
      </c>
      <c r="F13" s="17">
        <v>75</v>
      </c>
      <c r="G13" s="18">
        <v>12.36</v>
      </c>
      <c r="H13" s="17">
        <v>75</v>
      </c>
      <c r="I13" s="18">
        <v>23.5</v>
      </c>
      <c r="J13" s="17">
        <v>75</v>
      </c>
      <c r="K13" s="18">
        <v>36.6</v>
      </c>
      <c r="L13" s="17">
        <v>75</v>
      </c>
      <c r="M13" s="18">
        <v>30.1</v>
      </c>
    </row>
    <row r="14" spans="2:13" x14ac:dyDescent="0.25">
      <c r="B14" s="17">
        <v>90</v>
      </c>
      <c r="C14" s="18">
        <v>17.2</v>
      </c>
      <c r="D14" s="17">
        <v>90</v>
      </c>
      <c r="E14" s="18">
        <v>10.119999999999999</v>
      </c>
      <c r="F14" s="17">
        <v>90</v>
      </c>
      <c r="G14" s="18">
        <v>17.5</v>
      </c>
      <c r="H14" s="17">
        <v>90</v>
      </c>
      <c r="I14" s="18">
        <v>96.3</v>
      </c>
      <c r="J14" s="17">
        <v>90</v>
      </c>
      <c r="K14" s="18">
        <v>45</v>
      </c>
      <c r="L14" s="17">
        <v>90</v>
      </c>
      <c r="M14" s="18">
        <v>35.4</v>
      </c>
    </row>
    <row r="15" spans="2:13" x14ac:dyDescent="0.25">
      <c r="B15" s="17">
        <v>110</v>
      </c>
      <c r="C15" s="18">
        <v>25.6</v>
      </c>
      <c r="D15" s="17">
        <v>110</v>
      </c>
      <c r="E15" s="18">
        <v>11.13</v>
      </c>
      <c r="F15" s="17">
        <v>110</v>
      </c>
      <c r="G15" s="18">
        <v>25.4</v>
      </c>
      <c r="H15" s="17">
        <v>110</v>
      </c>
      <c r="I15" s="18">
        <v>110.5</v>
      </c>
      <c r="J15" s="17">
        <v>110</v>
      </c>
      <c r="K15" s="18">
        <v>52.6</v>
      </c>
      <c r="L15" s="17">
        <v>110</v>
      </c>
      <c r="M15" s="18">
        <v>39.700000000000003</v>
      </c>
    </row>
    <row r="19" spans="2:12" x14ac:dyDescent="0.25">
      <c r="C19" s="1" t="s">
        <v>15</v>
      </c>
      <c r="D19" s="1" t="s">
        <v>16</v>
      </c>
      <c r="E19" s="1" t="s">
        <v>8</v>
      </c>
      <c r="F19" s="1" t="s">
        <v>9</v>
      </c>
      <c r="G19" s="1" t="s">
        <v>10</v>
      </c>
      <c r="H19" s="1" t="s">
        <v>11</v>
      </c>
    </row>
    <row r="20" spans="2:12" x14ac:dyDescent="0.25">
      <c r="B20" s="19" t="s">
        <v>0</v>
      </c>
      <c r="C20" s="19" t="s">
        <v>1</v>
      </c>
      <c r="D20" s="19" t="s">
        <v>1</v>
      </c>
      <c r="E20" s="19" t="s">
        <v>1</v>
      </c>
      <c r="F20" s="19" t="s">
        <v>1</v>
      </c>
      <c r="G20" s="19" t="s">
        <v>1</v>
      </c>
      <c r="H20" s="19" t="s">
        <v>12</v>
      </c>
      <c r="J20" s="19"/>
      <c r="L20" s="19"/>
    </row>
    <row r="21" spans="2:12" x14ac:dyDescent="0.25">
      <c r="B21" s="17">
        <v>12</v>
      </c>
      <c r="C21" s="18">
        <v>1.5</v>
      </c>
      <c r="D21" s="18">
        <v>1.25</v>
      </c>
      <c r="E21" s="18">
        <v>3.45</v>
      </c>
      <c r="F21" s="18">
        <v>3.65</v>
      </c>
      <c r="G21" s="18">
        <v>12.3</v>
      </c>
      <c r="H21" s="18">
        <v>5.68</v>
      </c>
      <c r="J21" s="17"/>
      <c r="L21" s="17"/>
    </row>
    <row r="22" spans="2:12" x14ac:dyDescent="0.25">
      <c r="B22" s="17">
        <v>16</v>
      </c>
      <c r="C22" s="18">
        <v>2.2999999999999998</v>
      </c>
      <c r="D22" s="18">
        <v>2.36</v>
      </c>
      <c r="E22" s="18">
        <v>4</v>
      </c>
      <c r="F22" s="18">
        <v>4.59</v>
      </c>
      <c r="G22" s="18">
        <v>14.78</v>
      </c>
      <c r="H22" s="18">
        <v>9.3000000000000007</v>
      </c>
      <c r="J22" s="17"/>
      <c r="L22" s="17"/>
    </row>
    <row r="23" spans="2:12" x14ac:dyDescent="0.25">
      <c r="B23" s="17">
        <v>20</v>
      </c>
      <c r="C23" s="18">
        <v>3.75</v>
      </c>
      <c r="D23" s="18">
        <v>3.56</v>
      </c>
      <c r="E23" s="18">
        <v>5.62</v>
      </c>
      <c r="F23" s="18">
        <v>6.5</v>
      </c>
      <c r="G23" s="18">
        <v>15.3</v>
      </c>
      <c r="H23" s="18">
        <v>12.6</v>
      </c>
      <c r="J23" s="17"/>
      <c r="L23" s="17"/>
    </row>
    <row r="24" spans="2:12" x14ac:dyDescent="0.25">
      <c r="B24" s="17">
        <v>25</v>
      </c>
      <c r="C24" s="18">
        <v>4.5</v>
      </c>
      <c r="D24" s="18">
        <v>4.5599999999999996</v>
      </c>
      <c r="E24" s="18">
        <v>6.35</v>
      </c>
      <c r="F24" s="18">
        <v>8.3000000000000007</v>
      </c>
      <c r="G24" s="18">
        <v>18.2</v>
      </c>
      <c r="H24" s="18">
        <v>15.9</v>
      </c>
      <c r="J24" s="17"/>
      <c r="L24" s="17"/>
    </row>
    <row r="25" spans="2:12" x14ac:dyDescent="0.25">
      <c r="B25" s="17">
        <v>32</v>
      </c>
      <c r="C25" s="18">
        <v>5.36</v>
      </c>
      <c r="D25" s="18">
        <v>5.67</v>
      </c>
      <c r="E25" s="18">
        <v>7</v>
      </c>
      <c r="F25" s="18">
        <v>10.6</v>
      </c>
      <c r="G25" s="18">
        <v>20.2</v>
      </c>
      <c r="H25" s="18">
        <v>19.399999999999999</v>
      </c>
      <c r="J25" s="17"/>
      <c r="L25" s="17"/>
    </row>
    <row r="26" spans="2:12" x14ac:dyDescent="0.25">
      <c r="B26" s="17">
        <v>40</v>
      </c>
      <c r="C26" s="18">
        <v>6.5</v>
      </c>
      <c r="D26" s="18">
        <v>6.78</v>
      </c>
      <c r="E26" s="18">
        <v>8.0500000000000007</v>
      </c>
      <c r="F26" s="18">
        <v>12.9</v>
      </c>
      <c r="G26" s="18">
        <v>28.6</v>
      </c>
      <c r="H26" s="18">
        <v>20.6</v>
      </c>
      <c r="J26" s="17"/>
      <c r="L26" s="17"/>
    </row>
    <row r="27" spans="2:12" x14ac:dyDescent="0.25">
      <c r="B27" s="17">
        <v>50</v>
      </c>
      <c r="C27" s="18">
        <v>7.42</v>
      </c>
      <c r="D27" s="18">
        <v>7.89</v>
      </c>
      <c r="E27" s="18">
        <v>9.56</v>
      </c>
      <c r="F27" s="18">
        <v>15</v>
      </c>
      <c r="G27" s="18">
        <v>30.6</v>
      </c>
      <c r="H27" s="18">
        <v>25.7</v>
      </c>
      <c r="J27" s="17"/>
      <c r="L27" s="17"/>
    </row>
    <row r="28" spans="2:12" x14ac:dyDescent="0.25">
      <c r="B28" s="17">
        <v>63</v>
      </c>
      <c r="C28" s="18">
        <v>9.5</v>
      </c>
      <c r="D28" s="18">
        <v>8.9</v>
      </c>
      <c r="E28" s="18">
        <v>9.9</v>
      </c>
      <c r="F28" s="18">
        <v>19.5</v>
      </c>
      <c r="G28" s="18">
        <v>32.5</v>
      </c>
      <c r="H28" s="18">
        <v>29.8</v>
      </c>
      <c r="J28" s="17"/>
      <c r="L28" s="17"/>
    </row>
    <row r="29" spans="2:12" x14ac:dyDescent="0.25">
      <c r="B29" s="17">
        <v>75</v>
      </c>
      <c r="C29" s="18">
        <v>11.56</v>
      </c>
      <c r="D29" s="18">
        <v>9.11</v>
      </c>
      <c r="E29" s="18">
        <v>12.36</v>
      </c>
      <c r="F29" s="18">
        <v>23.5</v>
      </c>
      <c r="G29" s="18">
        <v>36.6</v>
      </c>
      <c r="H29" s="18">
        <v>30.1</v>
      </c>
      <c r="J29" s="17"/>
      <c r="L29" s="17"/>
    </row>
    <row r="30" spans="2:12" x14ac:dyDescent="0.25">
      <c r="B30" s="17">
        <v>90</v>
      </c>
      <c r="C30" s="18">
        <v>17.2</v>
      </c>
      <c r="D30" s="18">
        <v>10.119999999999999</v>
      </c>
      <c r="E30" s="18">
        <v>17.5</v>
      </c>
      <c r="F30" s="18">
        <v>96.3</v>
      </c>
      <c r="G30" s="18">
        <v>45</v>
      </c>
      <c r="H30" s="18">
        <v>35.4</v>
      </c>
      <c r="J30" s="17"/>
      <c r="L30" s="17"/>
    </row>
    <row r="31" spans="2:12" x14ac:dyDescent="0.25">
      <c r="B31" s="17">
        <v>110</v>
      </c>
      <c r="C31" s="18">
        <v>25.6</v>
      </c>
      <c r="D31" s="18">
        <v>11.13</v>
      </c>
      <c r="E31" s="18">
        <v>25.4</v>
      </c>
      <c r="F31" s="18">
        <v>110.5</v>
      </c>
      <c r="G31" s="18">
        <v>52.6</v>
      </c>
      <c r="H31" s="18">
        <v>39.700000000000003</v>
      </c>
      <c r="J31" s="17"/>
      <c r="L31" s="1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3</vt:i4>
      </vt:variant>
    </vt:vector>
  </HeadingPairs>
  <TitlesOfParts>
    <vt:vector size="5" baseType="lpstr">
      <vt:lpstr>Cena</vt:lpstr>
      <vt:lpstr>tvarovky</vt:lpstr>
      <vt:lpstr>cena</vt:lpstr>
      <vt:lpstr>Dimenzia</vt:lpstr>
      <vt:lpstr>Tvarovka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Alfred</dc:creator>
  <cp:lastModifiedBy>Intel i3</cp:lastModifiedBy>
  <dcterms:created xsi:type="dcterms:W3CDTF">2013-09-23T17:30:03Z</dcterms:created>
  <dcterms:modified xsi:type="dcterms:W3CDTF">2018-02-24T14:26:45Z</dcterms:modified>
</cp:coreProperties>
</file>