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PV\Žid\Kalkulátory, předlohy, vzory\TPV VÝPOČTY\"/>
    </mc:Choice>
  </mc:AlternateContent>
  <bookViews>
    <workbookView xWindow="0" yWindow="0" windowWidth="28800" windowHeight="12195" activeTab="1"/>
  </bookViews>
  <sheets>
    <sheet name="Data pro vzorce" sheetId="2" r:id="rId1"/>
    <sheet name="Stehování a sváření hago" sheetId="1" r:id="rId2"/>
    <sheet name="List1" sheetId="3" r:id="rId3"/>
  </sheets>
  <externalReferences>
    <externalReference r:id="rId4"/>
  </externalReferences>
  <definedNames>
    <definedName name="Čas_sváření">VLOOKUP('Stehování a sváření hago'!$F1,OFFSET(CHOOSE(MATCH('Stehování a sváření hago'!$B1,Typ_sváru,0),K.S.Čas_polohy_1,T.S.Čas_polohy_1),,(MATCH('Stehování a sváření hago'!$D1,Poloha,0)*2)-2),2,FALSE)</definedName>
    <definedName name="Druh_materiálu">'Data pro vzorce'!$A$2:$A$6</definedName>
    <definedName name="Hmotnost">VLOOKUP('Stehování a sváření hago'!XFA1,OFFSET(CHOOSE(MATCH('Stehování a sváření hago'!XEY1,Druh_materiálu,0),Hmotnost_profilu1,Hmotnost_profilu2,Hmotnost_profilu3,Hmotnost_profilu4,Hmotnost_profilu5),,),3,FALSE)</definedName>
    <definedName name="Hmotnost_profilu1">'Data pro vzorce'!$A$36:$C$64</definedName>
    <definedName name="Hmotnost_profilu2">'Data pro vzorce'!$E$34:$G$64</definedName>
    <definedName name="Hmotnost_profilu3">'Data pro vzorce'!$I$34:$K$64</definedName>
    <definedName name="Hmotnost_profilu4">'Data pro vzorce'!$M$34:$O$64</definedName>
    <definedName name="Hmotnost_profilu5">'Data pro vzorce'!$Q$34:$S$64</definedName>
    <definedName name="IPE_profily">'Data pro vzorce'!$E$2:$E$7</definedName>
    <definedName name="Jekl_čtvercový_profily">'Data pro vzorce'!$G$2:$G$30</definedName>
    <definedName name="Jekl_obdélníkový_profily">'Data pro vzorce'!$I$2:$I$12</definedName>
    <definedName name="K.S._Rozměry_poloha_1">'[1]Data pro vzorce'!$D$2:$D$15</definedName>
    <definedName name="K.S.Čas_polohy_1">'[1]Data pro vzorce'!$A$20:$B$33</definedName>
    <definedName name="Koutový_svár_polohy">'[1]Data pro vzorce'!$C$2:$C$3:'[1]Data pro vzorce'!$C$4</definedName>
    <definedName name="Poloha">CHOOSE(MATCH('Stehování a sváření hago'!$B1,Typ_sváru,0),Koutový_svár_polohy,Tupý_svár_polohy)</definedName>
    <definedName name="Rozměr_sváru">OFFSET(CHOOSE(MATCH([1]Sváření!$B1,Typ_sváru,0),K.S._Rozměry_poloha_1,T.S._Rozměry_poloha_1),,MATCH([1]Sváření!$D1,Poloha,0)-1)</definedName>
    <definedName name="T.S._Rozměry_poloha_1">'[1]Data pro vzorce'!$I$2:$I$19</definedName>
    <definedName name="T.S.Čas_polohy_1">'[1]Data pro vzorce'!$H$24:$I$41</definedName>
    <definedName name="Tloušťka_plechu">'Data pro vzorce'!$K$2:$K$13</definedName>
    <definedName name="Tupý_svár_polohy">'[1]Data pro vzorce'!$H$2:$H$4</definedName>
    <definedName name="Typ_sváru">'[1]Data pro vzorce'!$A$2:$A$3</definedName>
    <definedName name="U_profily">'Data pro vzorce'!$C$2:$C$7</definedName>
    <definedName name="Velikost_profilu">CHOOSE(MATCH('Stehování a sváření hago'!XFC1,Druh_materiálu,0),U_profily,IPE_profily,Jekl_čtvercový_profily,Jekl_obdélníkový_profily,Tloušťka_plechu)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/>
  <c r="H7" i="1" s="1"/>
  <c r="J16" i="1"/>
</calcChain>
</file>

<file path=xl/sharedStrings.xml><?xml version="1.0" encoding="utf-8"?>
<sst xmlns="http://schemas.openxmlformats.org/spreadsheetml/2006/main" count="135" uniqueCount="70">
  <si>
    <t>Druh materiálu</t>
  </si>
  <si>
    <t>U</t>
  </si>
  <si>
    <t>IPE</t>
  </si>
  <si>
    <t>P</t>
  </si>
  <si>
    <t>30x30x3</t>
  </si>
  <si>
    <t>50x30x3</t>
  </si>
  <si>
    <t>60x60x5</t>
  </si>
  <si>
    <t>80x40x4</t>
  </si>
  <si>
    <t>80x80x5</t>
  </si>
  <si>
    <t>100x100x8</t>
  </si>
  <si>
    <t>120x120x8</t>
  </si>
  <si>
    <t>Rozměr</t>
  </si>
  <si>
    <t>kg/m</t>
  </si>
  <si>
    <t>=</t>
  </si>
  <si>
    <t>Jekl čtvercový</t>
  </si>
  <si>
    <t>Jekl obdélníkový</t>
  </si>
  <si>
    <t>40x40x2</t>
  </si>
  <si>
    <t>40x40x3</t>
  </si>
  <si>
    <t>50x50x2</t>
  </si>
  <si>
    <t>40x40x5</t>
  </si>
  <si>
    <t>50x50x3</t>
  </si>
  <si>
    <t>50x50x4</t>
  </si>
  <si>
    <t>50x50x5</t>
  </si>
  <si>
    <t>60x60x3</t>
  </si>
  <si>
    <t>60x60x4</t>
  </si>
  <si>
    <t>60x60x8</t>
  </si>
  <si>
    <t>70x70x4</t>
  </si>
  <si>
    <t>70x70x5</t>
  </si>
  <si>
    <t>80x80x4</t>
  </si>
  <si>
    <t>80x80x6</t>
  </si>
  <si>
    <t>80x80x8</t>
  </si>
  <si>
    <t>90x90x4</t>
  </si>
  <si>
    <t>100x100x4</t>
  </si>
  <si>
    <t>100x100x5</t>
  </si>
  <si>
    <t>100x100x6</t>
  </si>
  <si>
    <t>100x100x10</t>
  </si>
  <si>
    <t>120x120x4</t>
  </si>
  <si>
    <t>120x120x5</t>
  </si>
  <si>
    <t>120x120x6</t>
  </si>
  <si>
    <t>120x120x10</t>
  </si>
  <si>
    <t>40x20x3</t>
  </si>
  <si>
    <t>60x30x3</t>
  </si>
  <si>
    <t>60x40x4</t>
  </si>
  <si>
    <t>60x40x5</t>
  </si>
  <si>
    <t>80x40x5</t>
  </si>
  <si>
    <t>100x50x4</t>
  </si>
  <si>
    <t>100x50x5</t>
  </si>
  <si>
    <t>120x60x5</t>
  </si>
  <si>
    <t>120x80x5</t>
  </si>
  <si>
    <t>Tloušťka</t>
  </si>
  <si>
    <t>kg/m²</t>
  </si>
  <si>
    <t>Velikost profilu</t>
  </si>
  <si>
    <t>mm</t>
  </si>
  <si>
    <t>Hmotnost</t>
  </si>
  <si>
    <t>kg</t>
  </si>
  <si>
    <t>Výpočet hmotnosti stehovaného materiálu</t>
  </si>
  <si>
    <t>Počet kusů</t>
  </si>
  <si>
    <t>Vyplň!</t>
  </si>
  <si>
    <t>ks</t>
  </si>
  <si>
    <t>Typ sváru</t>
  </si>
  <si>
    <t>Poloha</t>
  </si>
  <si>
    <t>Rozměr sváru</t>
  </si>
  <si>
    <t>Čas sváření (min)</t>
  </si>
  <si>
    <t>Délka svařované dráhy (mm)</t>
  </si>
  <si>
    <t>Čistý čas sváření</t>
  </si>
  <si>
    <t>Koutový svár</t>
  </si>
  <si>
    <t>K.S. Svařovací poloha PA</t>
  </si>
  <si>
    <t>Svařovaný materiál 1</t>
  </si>
  <si>
    <t>Nasehování /sestavení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</si>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</sst>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Iskoola Pota"/>
      <family val="2"/>
    </font>
    <font>
      <sz val="11"/>
      <color theme="0"/>
      <name val="Iskoola Pota"/>
      <family val="2"/>
    </font>
    <font>
      <b/>
      <sz val="11"/>
      <color theme="0"/>
      <name val="Iskoola Pota"/>
      <family val="2"/>
    </font>
    <font>
      <sz val="14"/>
      <color theme="1"/>
      <name val="Iskoola Pota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gradientFill degree="270">
        <stop position="0">
          <color theme="7" tint="-0.25098422193060094"/>
        </stop>
        <stop position="1">
          <color theme="4"/>
        </stop>
      </gradient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4" borderId="10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6" borderId="0" xfId="0" applyFill="1"/>
    <xf numFmtId="0" fontId="0" fillId="2" borderId="5" xfId="0" applyFill="1" applyBorder="1"/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0" xfId="0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7" borderId="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3" fillId="10" borderId="0" xfId="0" applyFont="1" applyFill="1"/>
    <xf numFmtId="0" fontId="4" fillId="10" borderId="0" xfId="0" applyFont="1" applyFill="1"/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10" borderId="0" xfId="0" applyFill="1"/>
    <xf numFmtId="0" fontId="2" fillId="10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2" borderId="13" xfId="0" applyFill="1" applyBorder="1"/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0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6" xfId="0" applyFill="1" applyBorder="1"/>
    <xf numFmtId="0" fontId="0" fillId="8" borderId="0" xfId="0" applyFill="1" applyBorder="1"/>
    <xf numFmtId="0" fontId="0" fillId="8" borderId="17" xfId="0" applyFill="1" applyBorder="1"/>
    <xf numFmtId="0" fontId="0" fillId="8" borderId="0" xfId="0" applyFill="1" applyBorder="1" applyAlignment="1">
      <alignment horizontal="center"/>
    </xf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12" borderId="0" xfId="0" applyFill="1" applyBorder="1" applyAlignment="1"/>
    <xf numFmtId="0" fontId="0" fillId="2" borderId="0" xfId="0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2" fillId="12" borderId="0" xfId="0" applyFont="1" applyFill="1" applyAlignment="1">
      <alignment vertical="center"/>
    </xf>
    <xf numFmtId="0" fontId="0" fillId="9" borderId="21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&#193;&#344;E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pro vzorce"/>
      <sheetName val="Sváření"/>
    </sheetNames>
    <sheetDataSet>
      <sheetData sheetId="0">
        <row r="2">
          <cell r="A2" t="str">
            <v>Koutový svár</v>
          </cell>
          <cell r="C2" t="str">
            <v>K.S. Svařovací poloha PB</v>
          </cell>
          <cell r="D2">
            <v>2</v>
          </cell>
          <cell r="H2" t="str">
            <v>T.S. Svařovací poloha PB</v>
          </cell>
          <cell r="I2">
            <v>2</v>
          </cell>
        </row>
        <row r="3">
          <cell r="A3" t="str">
            <v>Tupý svár</v>
          </cell>
          <cell r="C3" t="str">
            <v>K.S. Svařovací poloha PA</v>
          </cell>
          <cell r="D3">
            <v>3</v>
          </cell>
          <cell r="H3" t="str">
            <v>T.S. Svařovací poloha PA</v>
          </cell>
          <cell r="I3">
            <v>3</v>
          </cell>
        </row>
        <row r="4">
          <cell r="C4" t="str">
            <v>K.S. Svařovací poloha PC</v>
          </cell>
          <cell r="D4">
            <v>4</v>
          </cell>
          <cell r="H4" t="str">
            <v xml:space="preserve">T.S. Svařovací poloha PC </v>
          </cell>
          <cell r="I4">
            <v>4</v>
          </cell>
        </row>
        <row r="5">
          <cell r="D5">
            <v>5</v>
          </cell>
          <cell r="I5">
            <v>5</v>
          </cell>
        </row>
        <row r="6">
          <cell r="D6">
            <v>6</v>
          </cell>
          <cell r="I6">
            <v>6</v>
          </cell>
        </row>
        <row r="7">
          <cell r="D7">
            <v>7</v>
          </cell>
          <cell r="I7">
            <v>8</v>
          </cell>
        </row>
        <row r="8">
          <cell r="D8">
            <v>8</v>
          </cell>
          <cell r="I8">
            <v>10</v>
          </cell>
        </row>
        <row r="9">
          <cell r="D9">
            <v>10</v>
          </cell>
          <cell r="I9">
            <v>12</v>
          </cell>
        </row>
        <row r="10">
          <cell r="D10">
            <v>12</v>
          </cell>
          <cell r="I10">
            <v>14</v>
          </cell>
        </row>
        <row r="11">
          <cell r="D11">
            <v>14</v>
          </cell>
          <cell r="I11">
            <v>16</v>
          </cell>
        </row>
        <row r="12">
          <cell r="D12">
            <v>16</v>
          </cell>
          <cell r="I12">
            <v>18</v>
          </cell>
        </row>
        <row r="13">
          <cell r="D13">
            <v>18</v>
          </cell>
          <cell r="I13">
            <v>20</v>
          </cell>
        </row>
        <row r="14">
          <cell r="D14">
            <v>20</v>
          </cell>
          <cell r="I14">
            <v>22</v>
          </cell>
        </row>
        <row r="15">
          <cell r="D15">
            <v>25</v>
          </cell>
          <cell r="I15">
            <v>25</v>
          </cell>
        </row>
        <row r="16">
          <cell r="I16">
            <v>26</v>
          </cell>
        </row>
        <row r="17">
          <cell r="I17">
            <v>28</v>
          </cell>
        </row>
        <row r="18">
          <cell r="I18">
            <v>30</v>
          </cell>
        </row>
        <row r="19">
          <cell r="I19">
            <v>32</v>
          </cell>
        </row>
        <row r="20">
          <cell r="A20">
            <v>2</v>
          </cell>
          <cell r="B20">
            <v>2.2000000000000002</v>
          </cell>
        </row>
        <row r="21">
          <cell r="A21">
            <v>3</v>
          </cell>
          <cell r="B21">
            <v>3.9</v>
          </cell>
        </row>
        <row r="22">
          <cell r="A22">
            <v>4</v>
          </cell>
          <cell r="B22">
            <v>5.9</v>
          </cell>
        </row>
        <row r="23">
          <cell r="A23">
            <v>5</v>
          </cell>
          <cell r="B23">
            <v>9</v>
          </cell>
        </row>
        <row r="24">
          <cell r="A24">
            <v>6</v>
          </cell>
          <cell r="B24">
            <v>13.3</v>
          </cell>
          <cell r="H24">
            <v>2</v>
          </cell>
          <cell r="I24">
            <v>2.8</v>
          </cell>
        </row>
        <row r="25">
          <cell r="A25">
            <v>7</v>
          </cell>
          <cell r="B25">
            <v>18.7</v>
          </cell>
          <cell r="H25">
            <v>3</v>
          </cell>
          <cell r="I25">
            <v>4.3</v>
          </cell>
        </row>
        <row r="26">
          <cell r="A26">
            <v>8</v>
          </cell>
          <cell r="B26">
            <v>24.7</v>
          </cell>
          <cell r="H26">
            <v>4</v>
          </cell>
          <cell r="I26">
            <v>5.3</v>
          </cell>
        </row>
        <row r="27">
          <cell r="A27">
            <v>10</v>
          </cell>
          <cell r="B27">
            <v>32.4</v>
          </cell>
          <cell r="H27">
            <v>5</v>
          </cell>
          <cell r="I27">
            <v>8.1</v>
          </cell>
        </row>
        <row r="28">
          <cell r="A28">
            <v>12</v>
          </cell>
          <cell r="B28">
            <v>41.1</v>
          </cell>
          <cell r="H28">
            <v>6</v>
          </cell>
          <cell r="I28">
            <v>11.5</v>
          </cell>
        </row>
        <row r="29">
          <cell r="A29">
            <v>14</v>
          </cell>
          <cell r="B29">
            <v>51.3</v>
          </cell>
          <cell r="H29">
            <v>8</v>
          </cell>
          <cell r="I29">
            <v>20</v>
          </cell>
        </row>
        <row r="30">
          <cell r="A30">
            <v>16</v>
          </cell>
          <cell r="B30">
            <v>64.599999999999994</v>
          </cell>
          <cell r="H30">
            <v>10</v>
          </cell>
          <cell r="I30">
            <v>25.3</v>
          </cell>
        </row>
        <row r="31">
          <cell r="A31">
            <v>18</v>
          </cell>
          <cell r="B31">
            <v>80</v>
          </cell>
          <cell r="H31">
            <v>12</v>
          </cell>
          <cell r="I31">
            <v>31.7</v>
          </cell>
        </row>
        <row r="32">
          <cell r="A32">
            <v>20</v>
          </cell>
          <cell r="B32">
            <v>96.8</v>
          </cell>
          <cell r="H32">
            <v>14</v>
          </cell>
          <cell r="I32">
            <v>40</v>
          </cell>
        </row>
        <row r="33">
          <cell r="A33">
            <v>25</v>
          </cell>
          <cell r="B33">
            <v>141.1</v>
          </cell>
          <cell r="H33">
            <v>16</v>
          </cell>
          <cell r="I33">
            <v>49.5</v>
          </cell>
        </row>
        <row r="34">
          <cell r="H34">
            <v>18</v>
          </cell>
          <cell r="I34">
            <v>59.3</v>
          </cell>
        </row>
        <row r="35">
          <cell r="H35">
            <v>20</v>
          </cell>
          <cell r="I35">
            <v>70.5</v>
          </cell>
        </row>
        <row r="36">
          <cell r="H36">
            <v>22</v>
          </cell>
          <cell r="I36">
            <v>82.8</v>
          </cell>
        </row>
        <row r="37">
          <cell r="H37">
            <v>25</v>
          </cell>
          <cell r="I37">
            <v>95.9</v>
          </cell>
        </row>
        <row r="38">
          <cell r="H38">
            <v>26</v>
          </cell>
          <cell r="I38">
            <v>110.2</v>
          </cell>
        </row>
        <row r="39">
          <cell r="H39">
            <v>28</v>
          </cell>
          <cell r="I39">
            <v>126.4</v>
          </cell>
        </row>
        <row r="40">
          <cell r="H40">
            <v>30</v>
          </cell>
          <cell r="I40">
            <v>142.1</v>
          </cell>
        </row>
        <row r="41">
          <cell r="H41">
            <v>32</v>
          </cell>
          <cell r="I41">
            <v>160.19999999999999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B46" sqref="B46"/>
    </sheetView>
  </sheetViews>
  <sheetFormatPr defaultRowHeight="15" x14ac:dyDescent="0.25"/>
  <cols>
    <col min="1" max="1" width="18.42578125" customWidth="1"/>
    <col min="3" max="3" width="19.42578125" customWidth="1"/>
    <col min="5" max="5" width="18.5703125" customWidth="1"/>
    <col min="7" max="7" width="18.42578125" customWidth="1"/>
    <col min="9" max="9" width="17.28515625" customWidth="1"/>
    <col min="11" max="11" width="17.85546875" customWidth="1"/>
    <col min="12" max="12" width="10.7109375" style="3" customWidth="1"/>
    <col min="13" max="13" width="17.85546875" style="3" customWidth="1"/>
    <col min="14" max="14" width="10.5703125" style="3" customWidth="1"/>
    <col min="15" max="15" width="17.85546875" style="3" customWidth="1"/>
    <col min="17" max="17" width="17.85546875" customWidth="1"/>
    <col min="19" max="19" width="17.85546875" customWidth="1"/>
  </cols>
  <sheetData>
    <row r="1" spans="1:15" x14ac:dyDescent="0.25">
      <c r="A1" s="2" t="s">
        <v>0</v>
      </c>
      <c r="C1" s="33" t="s">
        <v>1</v>
      </c>
      <c r="E1" s="12" t="s">
        <v>2</v>
      </c>
      <c r="G1" s="34" t="s">
        <v>14</v>
      </c>
      <c r="H1" s="22"/>
      <c r="I1" s="12" t="s">
        <v>15</v>
      </c>
      <c r="K1" s="33" t="s">
        <v>3</v>
      </c>
      <c r="L1" s="22"/>
      <c r="M1" s="22"/>
      <c r="N1" s="22"/>
      <c r="O1" s="22"/>
    </row>
    <row r="2" spans="1:15" x14ac:dyDescent="0.25">
      <c r="A2" s="1" t="s">
        <v>1</v>
      </c>
      <c r="C2" s="8">
        <v>100</v>
      </c>
      <c r="E2" s="32">
        <v>80</v>
      </c>
      <c r="G2" s="8" t="s">
        <v>4</v>
      </c>
      <c r="H2" s="23"/>
      <c r="I2" s="32" t="s">
        <v>40</v>
      </c>
      <c r="K2" s="8">
        <v>2</v>
      </c>
      <c r="L2" s="23"/>
      <c r="M2" s="23"/>
      <c r="N2" s="23"/>
      <c r="O2" s="23"/>
    </row>
    <row r="3" spans="1:15" x14ac:dyDescent="0.25">
      <c r="A3" s="11" t="s">
        <v>2</v>
      </c>
      <c r="C3" s="8">
        <v>120</v>
      </c>
      <c r="E3" s="30">
        <v>100</v>
      </c>
      <c r="G3" s="8" t="s">
        <v>16</v>
      </c>
      <c r="H3" s="23"/>
      <c r="I3" s="30" t="s">
        <v>5</v>
      </c>
      <c r="K3" s="8">
        <v>3</v>
      </c>
      <c r="L3" s="23"/>
      <c r="M3" s="23"/>
      <c r="N3" s="23"/>
      <c r="O3" s="23"/>
    </row>
    <row r="4" spans="1:15" x14ac:dyDescent="0.25">
      <c r="A4" s="10" t="s">
        <v>14</v>
      </c>
      <c r="C4" s="8">
        <v>140</v>
      </c>
      <c r="E4" s="30">
        <v>120</v>
      </c>
      <c r="G4" s="8" t="s">
        <v>17</v>
      </c>
      <c r="H4" s="23"/>
      <c r="I4" s="30" t="s">
        <v>41</v>
      </c>
      <c r="K4" s="8">
        <v>4</v>
      </c>
      <c r="L4" s="23"/>
      <c r="M4" s="23"/>
      <c r="N4" s="23"/>
      <c r="O4" s="23"/>
    </row>
    <row r="5" spans="1:15" x14ac:dyDescent="0.25">
      <c r="A5" s="10" t="s">
        <v>15</v>
      </c>
      <c r="C5" s="8">
        <v>160</v>
      </c>
      <c r="E5" s="30">
        <v>140</v>
      </c>
      <c r="G5" s="8" t="s">
        <v>19</v>
      </c>
      <c r="H5" s="23"/>
      <c r="I5" s="30" t="s">
        <v>42</v>
      </c>
      <c r="K5" s="8">
        <v>5</v>
      </c>
      <c r="L5" s="23"/>
      <c r="M5" s="23"/>
      <c r="N5" s="23"/>
      <c r="O5" s="23"/>
    </row>
    <row r="6" spans="1:15" x14ac:dyDescent="0.25">
      <c r="A6" s="35" t="s">
        <v>3</v>
      </c>
      <c r="C6" s="8">
        <v>180</v>
      </c>
      <c r="E6" s="30">
        <v>160</v>
      </c>
      <c r="F6" s="3"/>
      <c r="G6" s="8" t="s">
        <v>18</v>
      </c>
      <c r="H6" s="23"/>
      <c r="I6" s="30" t="s">
        <v>43</v>
      </c>
      <c r="K6" s="8">
        <v>6</v>
      </c>
      <c r="L6" s="23"/>
      <c r="M6" s="23"/>
      <c r="N6" s="23"/>
      <c r="O6" s="23"/>
    </row>
    <row r="7" spans="1:15" x14ac:dyDescent="0.25">
      <c r="C7" s="9">
        <v>200</v>
      </c>
      <c r="E7" s="31">
        <v>180</v>
      </c>
      <c r="F7" s="3"/>
      <c r="G7" s="8" t="s">
        <v>20</v>
      </c>
      <c r="H7" s="23"/>
      <c r="I7" s="30" t="s">
        <v>7</v>
      </c>
      <c r="K7" s="8">
        <v>8</v>
      </c>
      <c r="L7" s="23"/>
      <c r="M7" s="23"/>
      <c r="N7" s="23"/>
      <c r="O7" s="23"/>
    </row>
    <row r="8" spans="1:15" x14ac:dyDescent="0.25">
      <c r="G8" s="8" t="s">
        <v>21</v>
      </c>
      <c r="H8" s="23"/>
      <c r="I8" s="30" t="s">
        <v>44</v>
      </c>
      <c r="K8" s="8">
        <v>10</v>
      </c>
      <c r="L8" s="23"/>
      <c r="M8" s="23"/>
      <c r="N8" s="23"/>
      <c r="O8" s="23"/>
    </row>
    <row r="9" spans="1:15" x14ac:dyDescent="0.25">
      <c r="G9" s="8" t="s">
        <v>22</v>
      </c>
      <c r="H9" s="23"/>
      <c r="I9" s="30" t="s">
        <v>45</v>
      </c>
      <c r="K9" s="8">
        <v>12</v>
      </c>
      <c r="L9" s="23"/>
      <c r="M9" s="23"/>
      <c r="N9" s="23"/>
      <c r="O9" s="23"/>
    </row>
    <row r="10" spans="1:15" x14ac:dyDescent="0.25">
      <c r="G10" s="8" t="s">
        <v>23</v>
      </c>
      <c r="H10" s="23"/>
      <c r="I10" s="30" t="s">
        <v>46</v>
      </c>
      <c r="K10" s="8">
        <v>15</v>
      </c>
      <c r="L10" s="23"/>
      <c r="M10" s="23"/>
      <c r="N10" s="23"/>
      <c r="O10" s="23"/>
    </row>
    <row r="11" spans="1:15" x14ac:dyDescent="0.25">
      <c r="G11" s="30" t="s">
        <v>24</v>
      </c>
      <c r="H11" s="13"/>
      <c r="I11" s="30" t="s">
        <v>47</v>
      </c>
      <c r="K11" s="8">
        <v>20</v>
      </c>
      <c r="L11" s="23"/>
      <c r="M11" s="23"/>
      <c r="N11" s="23"/>
      <c r="O11" s="23"/>
    </row>
    <row r="12" spans="1:15" x14ac:dyDescent="0.25">
      <c r="G12" s="30" t="s">
        <v>6</v>
      </c>
      <c r="H12" s="3"/>
      <c r="I12" s="31" t="s">
        <v>48</v>
      </c>
      <c r="K12" s="8">
        <v>25</v>
      </c>
      <c r="L12" s="23"/>
      <c r="M12" s="23"/>
      <c r="N12" s="23"/>
      <c r="O12" s="23"/>
    </row>
    <row r="13" spans="1:15" x14ac:dyDescent="0.25">
      <c r="G13" s="30" t="s">
        <v>25</v>
      </c>
      <c r="H13" s="3"/>
      <c r="I13" s="3"/>
      <c r="K13" s="9">
        <v>30</v>
      </c>
      <c r="L13" s="23"/>
      <c r="M13" s="23"/>
      <c r="N13" s="23"/>
      <c r="O13" s="23"/>
    </row>
    <row r="14" spans="1:15" x14ac:dyDescent="0.25">
      <c r="A14" s="3"/>
      <c r="G14" s="30" t="s">
        <v>26</v>
      </c>
      <c r="L14"/>
      <c r="M14"/>
      <c r="N14"/>
      <c r="O14"/>
    </row>
    <row r="15" spans="1:15" s="3" customFormat="1" x14ac:dyDescent="0.25">
      <c r="G15" s="30" t="s">
        <v>27</v>
      </c>
    </row>
    <row r="16" spans="1:15" s="3" customFormat="1" x14ac:dyDescent="0.25">
      <c r="G16" s="30" t="s">
        <v>28</v>
      </c>
    </row>
    <row r="17" spans="1:19" s="3" customFormat="1" x14ac:dyDescent="0.25">
      <c r="G17" s="30" t="s">
        <v>8</v>
      </c>
    </row>
    <row r="18" spans="1:19" s="3" customFormat="1" x14ac:dyDescent="0.25">
      <c r="G18" s="30" t="s">
        <v>29</v>
      </c>
    </row>
    <row r="19" spans="1:19" s="3" customFormat="1" x14ac:dyDescent="0.25">
      <c r="G19" s="30" t="s">
        <v>30</v>
      </c>
    </row>
    <row r="20" spans="1:19" ht="15.75" customHeight="1" x14ac:dyDescent="0.25">
      <c r="A20" s="3"/>
      <c r="B20" s="3"/>
      <c r="C20" s="3"/>
      <c r="D20" s="3"/>
      <c r="E20" s="3"/>
      <c r="F20" s="3"/>
      <c r="G20" s="30" t="s">
        <v>31</v>
      </c>
      <c r="H20" s="3"/>
      <c r="I20" s="3"/>
      <c r="J20" s="3"/>
      <c r="K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0" t="s">
        <v>32</v>
      </c>
      <c r="H21" s="3"/>
      <c r="I21" s="3"/>
      <c r="J21" s="3"/>
      <c r="K21" s="3"/>
      <c r="P21" s="3"/>
      <c r="Q21" s="3"/>
      <c r="R21" s="3"/>
      <c r="S21" s="3"/>
    </row>
    <row r="22" spans="1:19" x14ac:dyDescent="0.25">
      <c r="B22" s="3"/>
      <c r="C22" s="3"/>
      <c r="D22" s="3"/>
      <c r="E22" s="3"/>
      <c r="F22" s="3"/>
      <c r="G22" s="30" t="s">
        <v>33</v>
      </c>
      <c r="H22" s="3"/>
      <c r="I22" s="3"/>
      <c r="J22" s="3"/>
      <c r="K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0" t="s">
        <v>34</v>
      </c>
      <c r="H23" s="3"/>
      <c r="I23" s="3"/>
      <c r="J23" s="3"/>
      <c r="K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0" t="s">
        <v>9</v>
      </c>
      <c r="H24" s="3"/>
      <c r="I24" s="3"/>
      <c r="J24" s="3"/>
      <c r="K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0" t="s">
        <v>35</v>
      </c>
      <c r="H25" s="3"/>
      <c r="I25" s="3"/>
      <c r="J25" s="3"/>
      <c r="K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0" t="s">
        <v>36</v>
      </c>
      <c r="H26" s="3"/>
      <c r="I26" s="3"/>
      <c r="J26" s="3"/>
      <c r="K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0" t="s">
        <v>37</v>
      </c>
      <c r="H27" s="3"/>
      <c r="I27" s="3"/>
      <c r="J27" s="3"/>
      <c r="K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0" t="s">
        <v>38</v>
      </c>
      <c r="H28" s="3"/>
      <c r="I28" s="3"/>
      <c r="J28" s="3"/>
      <c r="K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0" t="s">
        <v>10</v>
      </c>
      <c r="H29" s="3"/>
      <c r="I29" s="3"/>
      <c r="J29" s="3"/>
      <c r="K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1" t="s">
        <v>39</v>
      </c>
      <c r="H30" s="3"/>
      <c r="I30" s="3"/>
      <c r="J30" s="3"/>
      <c r="K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23"/>
      <c r="L31" s="23"/>
      <c r="M31" s="23"/>
      <c r="N31" s="23"/>
      <c r="O31" s="23"/>
      <c r="P31" s="3"/>
      <c r="Q31" s="3"/>
      <c r="R31" s="3"/>
      <c r="S31" s="3"/>
    </row>
    <row r="32" spans="1:19" x14ac:dyDescent="0.25">
      <c r="L32"/>
      <c r="M32"/>
      <c r="N32"/>
      <c r="O32"/>
    </row>
    <row r="33" spans="1:19" x14ac:dyDescent="0.25">
      <c r="L33" s="13"/>
    </row>
    <row r="34" spans="1:19" x14ac:dyDescent="0.25">
      <c r="A34" s="14"/>
      <c r="B34" s="15" t="s">
        <v>1</v>
      </c>
      <c r="C34" s="16"/>
      <c r="E34" s="14"/>
      <c r="F34" s="15" t="s">
        <v>2</v>
      </c>
      <c r="G34" s="16"/>
      <c r="I34" s="14"/>
      <c r="J34" s="15" t="s">
        <v>14</v>
      </c>
      <c r="K34" s="16"/>
      <c r="L34" s="24"/>
      <c r="M34" s="14"/>
      <c r="N34" s="15" t="s">
        <v>15</v>
      </c>
      <c r="O34" s="16"/>
      <c r="Q34" s="14"/>
      <c r="R34" s="15" t="s">
        <v>3</v>
      </c>
      <c r="S34" s="16"/>
    </row>
    <row r="35" spans="1:19" x14ac:dyDescent="0.25">
      <c r="A35" s="20" t="s">
        <v>11</v>
      </c>
      <c r="B35" s="19" t="s">
        <v>13</v>
      </c>
      <c r="C35" s="21" t="s">
        <v>12</v>
      </c>
      <c r="E35" s="20" t="s">
        <v>11</v>
      </c>
      <c r="F35" s="19" t="s">
        <v>13</v>
      </c>
      <c r="G35" s="21" t="s">
        <v>12</v>
      </c>
      <c r="I35" s="20" t="s">
        <v>11</v>
      </c>
      <c r="J35" s="19" t="s">
        <v>13</v>
      </c>
      <c r="K35" s="21" t="s">
        <v>12</v>
      </c>
      <c r="L35" s="25"/>
      <c r="M35" s="20" t="s">
        <v>11</v>
      </c>
      <c r="N35" s="19" t="s">
        <v>13</v>
      </c>
      <c r="O35" s="21" t="s">
        <v>12</v>
      </c>
      <c r="Q35" s="20" t="s">
        <v>49</v>
      </c>
      <c r="R35" s="19" t="s">
        <v>13</v>
      </c>
      <c r="S35" s="21" t="s">
        <v>50</v>
      </c>
    </row>
    <row r="36" spans="1:19" x14ac:dyDescent="0.25">
      <c r="A36" s="4">
        <v>100</v>
      </c>
      <c r="B36" s="17"/>
      <c r="C36" s="6">
        <v>10.6</v>
      </c>
      <c r="E36" s="4">
        <v>80</v>
      </c>
      <c r="F36" s="17"/>
      <c r="G36" s="6">
        <v>6</v>
      </c>
      <c r="I36" s="4" t="s">
        <v>4</v>
      </c>
      <c r="J36" s="17"/>
      <c r="K36" s="6">
        <v>2.5</v>
      </c>
      <c r="L36" s="24"/>
      <c r="M36" s="4" t="s">
        <v>40</v>
      </c>
      <c r="N36" s="17"/>
      <c r="O36" s="6">
        <v>2.73</v>
      </c>
      <c r="Q36" s="4">
        <v>2</v>
      </c>
      <c r="R36" s="17"/>
      <c r="S36" s="6">
        <v>15.7</v>
      </c>
    </row>
    <row r="37" spans="1:19" x14ac:dyDescent="0.25">
      <c r="A37" s="4">
        <v>120</v>
      </c>
      <c r="B37" s="17"/>
      <c r="C37" s="6">
        <v>13.4</v>
      </c>
      <c r="E37" s="4">
        <v>100</v>
      </c>
      <c r="F37" s="17"/>
      <c r="G37" s="6">
        <v>8.1</v>
      </c>
      <c r="I37" s="4" t="s">
        <v>16</v>
      </c>
      <c r="J37" s="17"/>
      <c r="K37" s="6">
        <v>2.4500000000000002</v>
      </c>
      <c r="L37" s="24"/>
      <c r="M37" s="4" t="s">
        <v>5</v>
      </c>
      <c r="N37" s="17"/>
      <c r="O37" s="6">
        <v>3.55</v>
      </c>
      <c r="Q37" s="4">
        <v>3</v>
      </c>
      <c r="R37" s="17"/>
      <c r="S37" s="6">
        <v>23.5</v>
      </c>
    </row>
    <row r="38" spans="1:19" x14ac:dyDescent="0.25">
      <c r="A38" s="4">
        <v>140</v>
      </c>
      <c r="B38" s="17"/>
      <c r="C38" s="6">
        <v>16.350000000000001</v>
      </c>
      <c r="E38" s="4">
        <v>120</v>
      </c>
      <c r="F38" s="17"/>
      <c r="G38" s="6">
        <v>10.6</v>
      </c>
      <c r="I38" s="4" t="s">
        <v>17</v>
      </c>
      <c r="J38" s="17"/>
      <c r="K38" s="6">
        <v>3.41</v>
      </c>
      <c r="L38" s="24"/>
      <c r="M38" s="4" t="s">
        <v>41</v>
      </c>
      <c r="N38" s="17"/>
      <c r="O38" s="6">
        <v>4.0999999999999996</v>
      </c>
      <c r="Q38" s="4">
        <v>4</v>
      </c>
      <c r="R38" s="17"/>
      <c r="S38" s="6">
        <v>31.4</v>
      </c>
    </row>
    <row r="39" spans="1:19" x14ac:dyDescent="0.25">
      <c r="A39" s="4">
        <v>160</v>
      </c>
      <c r="B39" s="17"/>
      <c r="C39" s="6">
        <v>18.8</v>
      </c>
      <c r="E39" s="4">
        <v>140</v>
      </c>
      <c r="F39" s="17"/>
      <c r="G39" s="6">
        <v>13.4</v>
      </c>
      <c r="I39" s="4" t="s">
        <v>19</v>
      </c>
      <c r="J39" s="17"/>
      <c r="K39" s="6">
        <v>5.31</v>
      </c>
      <c r="L39" s="24"/>
      <c r="M39" s="4" t="s">
        <v>42</v>
      </c>
      <c r="N39" s="17"/>
      <c r="O39" s="6">
        <v>5.87</v>
      </c>
      <c r="Q39" s="4">
        <v>5</v>
      </c>
      <c r="R39" s="17"/>
      <c r="S39" s="6">
        <v>39.25</v>
      </c>
    </row>
    <row r="40" spans="1:19" x14ac:dyDescent="0.25">
      <c r="A40" s="4">
        <v>180</v>
      </c>
      <c r="B40" s="17"/>
      <c r="C40" s="6">
        <v>22</v>
      </c>
      <c r="E40" s="26">
        <v>160</v>
      </c>
      <c r="F40" s="17"/>
      <c r="G40" s="28">
        <v>16.2</v>
      </c>
      <c r="I40" s="4" t="s">
        <v>18</v>
      </c>
      <c r="J40" s="17"/>
      <c r="K40" s="6">
        <v>2.93</v>
      </c>
      <c r="L40" s="24"/>
      <c r="M40" s="4" t="s">
        <v>43</v>
      </c>
      <c r="N40" s="17"/>
      <c r="O40" s="6">
        <v>6.83</v>
      </c>
      <c r="Q40" s="4">
        <v>6</v>
      </c>
      <c r="R40" s="17"/>
      <c r="S40" s="6">
        <v>47.1</v>
      </c>
    </row>
    <row r="41" spans="1:19" x14ac:dyDescent="0.25">
      <c r="A41" s="5">
        <v>200</v>
      </c>
      <c r="B41" s="18"/>
      <c r="C41" s="7">
        <v>25.3</v>
      </c>
      <c r="E41" s="27">
        <v>180</v>
      </c>
      <c r="F41" s="18"/>
      <c r="G41" s="29">
        <v>19.3</v>
      </c>
      <c r="I41" s="4" t="s">
        <v>20</v>
      </c>
      <c r="J41" s="17"/>
      <c r="K41" s="6">
        <v>4.53</v>
      </c>
      <c r="L41" s="24"/>
      <c r="M41" s="4" t="s">
        <v>7</v>
      </c>
      <c r="N41" s="17"/>
      <c r="O41" s="6">
        <v>7.1</v>
      </c>
      <c r="Q41" s="4">
        <v>8</v>
      </c>
      <c r="R41" s="17"/>
      <c r="S41" s="6">
        <v>62.8</v>
      </c>
    </row>
    <row r="42" spans="1:19" x14ac:dyDescent="0.25">
      <c r="I42" s="4" t="s">
        <v>21</v>
      </c>
      <c r="J42" s="17"/>
      <c r="K42" s="6">
        <v>5.6</v>
      </c>
      <c r="L42" s="24"/>
      <c r="M42" s="4" t="s">
        <v>44</v>
      </c>
      <c r="N42" s="17"/>
      <c r="O42" s="6">
        <v>8.39</v>
      </c>
      <c r="Q42" s="4">
        <v>10</v>
      </c>
      <c r="R42" s="17"/>
      <c r="S42" s="6">
        <v>78.5</v>
      </c>
    </row>
    <row r="43" spans="1:19" x14ac:dyDescent="0.25">
      <c r="I43" s="4" t="s">
        <v>22</v>
      </c>
      <c r="J43" s="17"/>
      <c r="K43" s="6">
        <v>6.78</v>
      </c>
      <c r="L43" s="24"/>
      <c r="M43" s="4" t="s">
        <v>45</v>
      </c>
      <c r="N43" s="17"/>
      <c r="O43" s="6">
        <v>8.6</v>
      </c>
      <c r="Q43" s="4">
        <v>12</v>
      </c>
      <c r="R43" s="17"/>
      <c r="S43" s="6">
        <v>94.2</v>
      </c>
    </row>
    <row r="44" spans="1:19" x14ac:dyDescent="0.25">
      <c r="I44" s="4" t="s">
        <v>23</v>
      </c>
      <c r="J44" s="17"/>
      <c r="K44" s="6">
        <v>5.3</v>
      </c>
      <c r="L44" s="24"/>
      <c r="M44" s="4" t="s">
        <v>46</v>
      </c>
      <c r="N44" s="17"/>
      <c r="O44" s="28">
        <v>10.86</v>
      </c>
      <c r="Q44" s="4">
        <v>15</v>
      </c>
      <c r="R44" s="17"/>
      <c r="S44" s="6">
        <v>117.7</v>
      </c>
    </row>
    <row r="45" spans="1:19" x14ac:dyDescent="0.25">
      <c r="I45" s="4" t="s">
        <v>24</v>
      </c>
      <c r="J45" s="17"/>
      <c r="K45" s="6">
        <v>7.1</v>
      </c>
      <c r="M45" s="26" t="s">
        <v>47</v>
      </c>
      <c r="N45" s="17"/>
      <c r="O45" s="28">
        <v>13.5</v>
      </c>
      <c r="Q45" s="4">
        <v>20</v>
      </c>
      <c r="R45" s="17"/>
      <c r="S45" s="6">
        <v>157</v>
      </c>
    </row>
    <row r="46" spans="1:19" x14ac:dyDescent="0.25">
      <c r="I46" s="4" t="s">
        <v>6</v>
      </c>
      <c r="J46" s="17"/>
      <c r="K46" s="6">
        <v>8.39</v>
      </c>
      <c r="M46" s="27" t="s">
        <v>48</v>
      </c>
      <c r="N46" s="18"/>
      <c r="O46" s="29">
        <v>14.9</v>
      </c>
      <c r="Q46" s="4">
        <v>25</v>
      </c>
      <c r="R46" s="17"/>
      <c r="S46" s="6">
        <v>196.2</v>
      </c>
    </row>
    <row r="47" spans="1:19" x14ac:dyDescent="0.25">
      <c r="I47" s="4" t="s">
        <v>25</v>
      </c>
      <c r="J47" s="17"/>
      <c r="K47" s="6">
        <v>11.3</v>
      </c>
      <c r="Q47" s="5">
        <v>30</v>
      </c>
      <c r="R47" s="18"/>
      <c r="S47" s="7">
        <v>235.5</v>
      </c>
    </row>
    <row r="48" spans="1:19" x14ac:dyDescent="0.25">
      <c r="I48" s="26" t="s">
        <v>26</v>
      </c>
      <c r="J48" s="17"/>
      <c r="K48" s="6">
        <v>8.5</v>
      </c>
    </row>
    <row r="49" spans="9:11" x14ac:dyDescent="0.25">
      <c r="I49" s="26" t="s">
        <v>27</v>
      </c>
      <c r="J49" s="17"/>
      <c r="K49" s="6">
        <v>10.1</v>
      </c>
    </row>
    <row r="50" spans="9:11" x14ac:dyDescent="0.25">
      <c r="I50" s="26" t="s">
        <v>28</v>
      </c>
      <c r="J50" s="17"/>
      <c r="K50" s="6">
        <v>9.6199999999999992</v>
      </c>
    </row>
    <row r="51" spans="9:11" x14ac:dyDescent="0.25">
      <c r="I51" s="26" t="s">
        <v>8</v>
      </c>
      <c r="J51" s="17"/>
      <c r="K51" s="6">
        <v>11.7</v>
      </c>
    </row>
    <row r="52" spans="9:11" x14ac:dyDescent="0.25">
      <c r="I52" s="26" t="s">
        <v>29</v>
      </c>
      <c r="J52" s="17"/>
      <c r="K52" s="6">
        <v>13.8</v>
      </c>
    </row>
    <row r="53" spans="9:11" x14ac:dyDescent="0.25">
      <c r="I53" s="26" t="s">
        <v>30</v>
      </c>
      <c r="J53" s="17"/>
      <c r="K53" s="6">
        <v>17.7</v>
      </c>
    </row>
    <row r="54" spans="9:11" x14ac:dyDescent="0.25">
      <c r="I54" s="26" t="s">
        <v>31</v>
      </c>
      <c r="J54" s="17"/>
      <c r="K54" s="6">
        <v>11.1</v>
      </c>
    </row>
    <row r="55" spans="9:11" x14ac:dyDescent="0.25">
      <c r="I55" s="26" t="s">
        <v>32</v>
      </c>
      <c r="J55" s="17"/>
      <c r="K55" s="6">
        <v>12.4</v>
      </c>
    </row>
    <row r="56" spans="9:11" x14ac:dyDescent="0.25">
      <c r="I56" s="26" t="s">
        <v>33</v>
      </c>
      <c r="J56" s="17"/>
      <c r="K56" s="6">
        <v>14.7</v>
      </c>
    </row>
    <row r="57" spans="9:11" x14ac:dyDescent="0.25">
      <c r="I57" s="26" t="s">
        <v>34</v>
      </c>
      <c r="J57" s="17"/>
      <c r="K57" s="6">
        <v>17.8</v>
      </c>
    </row>
    <row r="58" spans="9:11" x14ac:dyDescent="0.25">
      <c r="I58" s="26" t="s">
        <v>9</v>
      </c>
      <c r="J58" s="17"/>
      <c r="K58" s="6">
        <v>22.3</v>
      </c>
    </row>
    <row r="59" spans="9:11" x14ac:dyDescent="0.25">
      <c r="I59" s="26" t="s">
        <v>35</v>
      </c>
      <c r="J59" s="17"/>
      <c r="K59" s="6">
        <v>25.6</v>
      </c>
    </row>
    <row r="60" spans="9:11" x14ac:dyDescent="0.25">
      <c r="I60" s="26" t="s">
        <v>36</v>
      </c>
      <c r="J60" s="17"/>
      <c r="K60" s="6">
        <v>14.4</v>
      </c>
    </row>
    <row r="61" spans="9:11" x14ac:dyDescent="0.25">
      <c r="I61" s="26" t="s">
        <v>37</v>
      </c>
      <c r="J61" s="17"/>
      <c r="K61" s="6">
        <v>17.899999999999999</v>
      </c>
    </row>
    <row r="62" spans="9:11" x14ac:dyDescent="0.25">
      <c r="I62" s="26" t="s">
        <v>38</v>
      </c>
      <c r="J62" s="17"/>
      <c r="K62" s="6">
        <v>21.3</v>
      </c>
    </row>
    <row r="63" spans="9:11" x14ac:dyDescent="0.25">
      <c r="I63" s="26" t="s">
        <v>10</v>
      </c>
      <c r="J63" s="17"/>
      <c r="K63" s="6">
        <v>27.64</v>
      </c>
    </row>
    <row r="64" spans="9:11" x14ac:dyDescent="0.25">
      <c r="I64" s="27" t="s">
        <v>39</v>
      </c>
      <c r="J64" s="18"/>
      <c r="K64" s="7">
        <v>33.700000000000003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workbookViewId="0">
      <selection activeCell="B7" sqref="B7"/>
    </sheetView>
  </sheetViews>
  <sheetFormatPr defaultRowHeight="15" x14ac:dyDescent="0.25"/>
  <cols>
    <col min="2" max="2" width="16.28515625" customWidth="1"/>
    <col min="4" max="4" width="26.140625" customWidth="1"/>
    <col min="6" max="6" width="16" customWidth="1"/>
    <col min="8" max="8" width="25.85546875" customWidth="1"/>
    <col min="10" max="10" width="15.28515625" customWidth="1"/>
  </cols>
  <sheetData>
    <row r="1" spans="1:33" s="3" customFormat="1" ht="15.75" thickBot="1" x14ac:dyDescent="0.3">
      <c r="A1" s="45" t="s">
        <v>67</v>
      </c>
      <c r="B1" s="4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3" customFormat="1" ht="15.75" thickBot="1" x14ac:dyDescent="0.3">
      <c r="A2" s="46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  <c r="M2" s="49"/>
      <c r="N2" s="49"/>
      <c r="O2" s="49"/>
      <c r="P2" s="49"/>
      <c r="Q2" s="49"/>
      <c r="R2" s="5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5.75" customHeight="1" x14ac:dyDescent="0.25">
      <c r="A3" s="57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52"/>
      <c r="M3" s="70"/>
      <c r="N3" s="71" t="s">
        <v>68</v>
      </c>
      <c r="O3" s="71"/>
      <c r="P3" s="71"/>
      <c r="Q3" s="52"/>
      <c r="R3" s="5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5">
      <c r="A4" s="60"/>
      <c r="B4" s="61"/>
      <c r="C4" s="61"/>
      <c r="D4" s="61"/>
      <c r="E4" s="61"/>
      <c r="F4" s="61"/>
      <c r="G4" s="61"/>
      <c r="H4" s="61"/>
      <c r="I4" s="61"/>
      <c r="J4" s="61"/>
      <c r="K4" s="62"/>
      <c r="L4" s="52"/>
      <c r="M4" s="52"/>
      <c r="N4" s="52"/>
      <c r="O4" s="52"/>
      <c r="P4" s="52"/>
      <c r="Q4" s="52"/>
      <c r="R4" s="5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5.75" thickBot="1" x14ac:dyDescent="0.3">
      <c r="A5" s="63"/>
      <c r="B5" s="75" t="s">
        <v>0</v>
      </c>
      <c r="C5" s="64"/>
      <c r="D5" s="75" t="s">
        <v>51</v>
      </c>
      <c r="E5" s="64"/>
      <c r="F5" s="75" t="str">
        <f>IF(B7="U","Délka profilu",IF(B7="IPE","Délka profilu",IF(B7="Jekl čtvercový","Délka profilu",IF(B7="Jekl obdélníkový","Délka profilu",IF(B7="P","Rozměr plechu")))))</f>
        <v>Délka profilu</v>
      </c>
      <c r="G5" s="64"/>
      <c r="H5" s="75" t="s">
        <v>53</v>
      </c>
      <c r="I5" s="64"/>
      <c r="J5" s="75" t="s">
        <v>56</v>
      </c>
      <c r="K5" s="65"/>
      <c r="L5" s="52"/>
      <c r="M5" s="52"/>
      <c r="N5" s="52"/>
      <c r="O5" s="52"/>
      <c r="P5" s="52"/>
      <c r="Q5" s="52"/>
      <c r="R5" s="5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6.5" thickTop="1" thickBot="1" x14ac:dyDescent="0.3">
      <c r="A6" s="63"/>
      <c r="B6" s="66"/>
      <c r="C6" s="64"/>
      <c r="D6" s="66"/>
      <c r="E6" s="64"/>
      <c r="F6" s="66"/>
      <c r="G6" s="64"/>
      <c r="H6" s="64"/>
      <c r="I6" s="64"/>
      <c r="J6" s="66"/>
      <c r="K6" s="65"/>
      <c r="L6" s="52"/>
      <c r="M6" s="52"/>
      <c r="N6" s="52"/>
      <c r="O6" s="52"/>
      <c r="P6" s="52"/>
      <c r="Q6" s="52"/>
      <c r="R6" s="5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6.5" thickTop="1" thickBot="1" x14ac:dyDescent="0.3">
      <c r="A7" s="63"/>
      <c r="B7" s="25" t="s">
        <v>1</v>
      </c>
      <c r="C7" s="64"/>
      <c r="D7" s="25">
        <v>100</v>
      </c>
      <c r="E7" s="64"/>
      <c r="F7" s="25" t="s">
        <v>57</v>
      </c>
      <c r="G7" s="64" t="s">
        <v>52</v>
      </c>
      <c r="H7" s="78" t="e">
        <f ca="1">IF(F9="Nevyplňuj",F7/1000*Hmotnost*J7,IF(F9&lt;&gt;"Nevyplňuj",0))</f>
        <v>#VALUE!</v>
      </c>
      <c r="I7" s="64" t="s">
        <v>54</v>
      </c>
      <c r="J7" s="25" t="s">
        <v>57</v>
      </c>
      <c r="K7" s="65" t="s">
        <v>58</v>
      </c>
      <c r="L7" s="52"/>
      <c r="M7" s="52"/>
      <c r="N7" s="52"/>
      <c r="O7" s="52"/>
      <c r="P7" s="52"/>
      <c r="Q7" s="52"/>
      <c r="R7" s="5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5.75" thickTop="1" x14ac:dyDescent="0.25">
      <c r="A8" s="63"/>
      <c r="B8" s="64"/>
      <c r="C8" s="64"/>
      <c r="D8" s="64"/>
      <c r="E8" s="64"/>
      <c r="F8" s="66" t="s">
        <v>69</v>
      </c>
      <c r="G8" s="64"/>
      <c r="H8" s="64"/>
      <c r="I8" s="64"/>
      <c r="J8" s="64"/>
      <c r="K8" s="65"/>
      <c r="L8" s="52"/>
      <c r="M8" s="52"/>
      <c r="N8" s="52"/>
      <c r="O8" s="52"/>
      <c r="P8" s="52"/>
      <c r="Q8" s="52"/>
      <c r="R8" s="5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x14ac:dyDescent="0.25">
      <c r="A9" s="63"/>
      <c r="B9" s="64"/>
      <c r="C9" s="64"/>
      <c r="D9" s="64"/>
      <c r="E9" s="64"/>
      <c r="F9" s="73" t="str">
        <f>IF(B7="U","Nevyplňuj",IF(B7="IPE","Nevyplňuj",IF(B7="Jekl čtvercový","Nevyplňuj",IF(B7="Jekl obdélníkový","Nevyplňuj",IF(B7="P","Vyplň!")))))</f>
        <v>Nevyplňuj</v>
      </c>
      <c r="G9" s="64" t="s">
        <v>52</v>
      </c>
      <c r="H9" s="64"/>
      <c r="I9" s="64"/>
      <c r="J9" s="64"/>
      <c r="K9" s="65"/>
      <c r="L9" s="52"/>
      <c r="M9" s="52"/>
      <c r="N9" s="52"/>
      <c r="O9" s="52"/>
      <c r="P9" s="52"/>
      <c r="Q9" s="52"/>
      <c r="R9" s="5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3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9"/>
      <c r="L10" s="52"/>
      <c r="M10" s="52"/>
      <c r="N10" s="52"/>
      <c r="O10" s="52"/>
      <c r="P10" s="52"/>
      <c r="Q10" s="52"/>
      <c r="R10" s="5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3" customForma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51"/>
      <c r="M11" s="52"/>
      <c r="N11" s="52"/>
      <c r="O11" s="52"/>
      <c r="P11" s="52"/>
      <c r="Q11" s="52"/>
      <c r="R11" s="5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3" customFormat="1" x14ac:dyDescent="0.25">
      <c r="A12" s="44" t="s">
        <v>64</v>
      </c>
      <c r="B12" s="44"/>
      <c r="C12" s="44"/>
      <c r="D12" s="44"/>
      <c r="E12" s="44"/>
      <c r="F12" s="44"/>
      <c r="G12" s="44"/>
      <c r="H12" s="44"/>
      <c r="I12" s="44"/>
      <c r="J12" s="44"/>
      <c r="K12" s="72"/>
      <c r="L12" s="51"/>
      <c r="M12" s="52"/>
      <c r="N12" s="52"/>
      <c r="O12" s="52"/>
      <c r="P12" s="52"/>
      <c r="Q12" s="52"/>
      <c r="R12" s="5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3" customForma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72"/>
      <c r="L13" s="51"/>
      <c r="M13" s="52"/>
      <c r="N13" s="52"/>
      <c r="O13" s="52"/>
      <c r="P13" s="52"/>
      <c r="Q13" s="52"/>
      <c r="R13" s="5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3" customFormat="1" ht="15.75" thickBot="1" x14ac:dyDescent="0.3">
      <c r="A14" s="37"/>
      <c r="B14" s="76" t="s">
        <v>59</v>
      </c>
      <c r="C14" s="39"/>
      <c r="D14" s="76" t="s">
        <v>60</v>
      </c>
      <c r="E14" s="40"/>
      <c r="F14" s="76" t="s">
        <v>61</v>
      </c>
      <c r="G14" s="39"/>
      <c r="H14" s="76" t="s">
        <v>63</v>
      </c>
      <c r="I14" s="39"/>
      <c r="J14" s="76" t="s">
        <v>62</v>
      </c>
      <c r="K14" s="38"/>
      <c r="L14" s="51"/>
      <c r="M14" s="52"/>
      <c r="N14" s="52"/>
      <c r="O14" s="52"/>
      <c r="P14" s="52"/>
      <c r="Q14" s="52"/>
      <c r="R14" s="5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3" customFormat="1" ht="16.5" thickTop="1" thickBot="1" x14ac:dyDescent="0.3">
      <c r="A15" s="37"/>
      <c r="B15" s="41"/>
      <c r="C15" s="39"/>
      <c r="D15" s="40"/>
      <c r="E15" s="40"/>
      <c r="F15" s="39"/>
      <c r="G15" s="39"/>
      <c r="H15" s="39"/>
      <c r="I15" s="39"/>
      <c r="J15" s="39"/>
      <c r="K15" s="38"/>
      <c r="L15" s="51"/>
      <c r="M15" s="52"/>
      <c r="N15" s="52"/>
      <c r="O15" s="52"/>
      <c r="P15" s="52"/>
      <c r="Q15" s="52"/>
      <c r="R15" s="5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3" customFormat="1" ht="20.25" thickTop="1" thickBot="1" x14ac:dyDescent="0.35">
      <c r="A16" s="37"/>
      <c r="B16" s="42" t="s">
        <v>65</v>
      </c>
      <c r="C16" s="39"/>
      <c r="D16" s="42" t="s">
        <v>66</v>
      </c>
      <c r="E16" s="39"/>
      <c r="F16" s="42">
        <v>4</v>
      </c>
      <c r="G16" s="39"/>
      <c r="H16" s="42" t="s">
        <v>57</v>
      </c>
      <c r="I16" s="39"/>
      <c r="J16" s="77" t="e">
        <f ca="1">(H16*0.4)/1000*Čas_sváření</f>
        <v>#VALUE!</v>
      </c>
      <c r="K16" s="38"/>
      <c r="L16" s="51"/>
      <c r="M16" s="52"/>
      <c r="N16" s="52"/>
      <c r="O16" s="52"/>
      <c r="P16" s="52"/>
      <c r="Q16" s="52"/>
      <c r="R16" s="5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3" customFormat="1" ht="15.75" thickTop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51"/>
      <c r="M17" s="52"/>
      <c r="N17" s="52"/>
      <c r="O17" s="52"/>
      <c r="P17" s="52"/>
      <c r="Q17" s="52"/>
      <c r="R17" s="5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3" customForma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51"/>
      <c r="M18" s="52"/>
      <c r="N18" s="52"/>
      <c r="O18" s="52"/>
      <c r="P18" s="52"/>
      <c r="Q18" s="52"/>
      <c r="R18" s="5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3" customFormat="1" ht="15.75" thickBo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4"/>
      <c r="M19" s="55"/>
      <c r="N19" s="55"/>
      <c r="O19" s="55"/>
      <c r="P19" s="55"/>
      <c r="Q19" s="55"/>
      <c r="R19" s="56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3" customForma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x14ac:dyDescent="0.25">
      <c r="A21" s="45"/>
      <c r="B21" s="4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x14ac:dyDescent="0.25">
      <c r="A24" s="13"/>
      <c r="B24" s="36"/>
      <c r="C24" s="13"/>
      <c r="D24" s="36"/>
      <c r="E24" s="13"/>
      <c r="F24" s="36"/>
      <c r="G24" s="13"/>
      <c r="H24" s="36"/>
      <c r="I24" s="13"/>
      <c r="J24" s="3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x14ac:dyDescent="0.25">
      <c r="A25" s="13"/>
      <c r="B25" s="36"/>
      <c r="C25" s="13"/>
      <c r="D25" s="36"/>
      <c r="E25" s="13"/>
      <c r="F25" s="36"/>
      <c r="G25" s="13"/>
      <c r="H25" s="13"/>
      <c r="I25" s="13"/>
      <c r="J25" s="3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x14ac:dyDescent="0.25">
      <c r="A26" s="13"/>
      <c r="B26" s="36"/>
      <c r="C26" s="13"/>
      <c r="D26" s="36"/>
      <c r="E26" s="13"/>
      <c r="F26" s="36"/>
      <c r="G26" s="13"/>
      <c r="H26" s="36"/>
      <c r="I26" s="13"/>
      <c r="J26" s="3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x14ac:dyDescent="0.25">
      <c r="A30" s="45"/>
      <c r="B30" s="4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x14ac:dyDescent="0.25">
      <c r="A33" s="13"/>
      <c r="B33" s="36"/>
      <c r="C33" s="13"/>
      <c r="D33" s="36"/>
      <c r="E33" s="13"/>
      <c r="F33" s="36"/>
      <c r="G33" s="13"/>
      <c r="H33" s="36"/>
      <c r="I33" s="13"/>
      <c r="J33" s="3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x14ac:dyDescent="0.25">
      <c r="A34" s="13"/>
      <c r="B34" s="36"/>
      <c r="C34" s="13"/>
      <c r="D34" s="36"/>
      <c r="E34" s="13"/>
      <c r="F34" s="36"/>
      <c r="G34" s="13"/>
      <c r="H34" s="13"/>
      <c r="I34" s="13"/>
      <c r="J34" s="3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13"/>
      <c r="B35" s="36"/>
      <c r="C35" s="13"/>
      <c r="D35" s="36"/>
      <c r="E35" s="13"/>
      <c r="F35" s="36"/>
      <c r="G35" s="13"/>
      <c r="H35" s="36"/>
      <c r="I35" s="13"/>
      <c r="J35" s="3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A39" s="45"/>
      <c r="B39" s="4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5">
      <c r="A42" s="13"/>
      <c r="B42" s="36"/>
      <c r="C42" s="13"/>
      <c r="D42" s="36"/>
      <c r="E42" s="13"/>
      <c r="F42" s="36"/>
      <c r="G42" s="13"/>
      <c r="H42" s="36"/>
      <c r="I42" s="13"/>
      <c r="J42" s="3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x14ac:dyDescent="0.25">
      <c r="A43" s="13"/>
      <c r="B43" s="36"/>
      <c r="C43" s="13"/>
      <c r="D43" s="36"/>
      <c r="E43" s="13"/>
      <c r="F43" s="36"/>
      <c r="G43" s="13"/>
      <c r="H43" s="13"/>
      <c r="I43" s="13"/>
      <c r="J43" s="3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x14ac:dyDescent="0.25">
      <c r="A44" s="13"/>
      <c r="B44" s="36"/>
      <c r="C44" s="13"/>
      <c r="D44" s="36"/>
      <c r="E44" s="13"/>
      <c r="F44" s="36"/>
      <c r="G44" s="13"/>
      <c r="H44" s="36"/>
      <c r="I44" s="13"/>
      <c r="J44" s="3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x14ac:dyDescent="0.25">
      <c r="A48" s="45"/>
      <c r="B48" s="4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25">
      <c r="A51" s="13"/>
      <c r="B51" s="36"/>
      <c r="C51" s="13"/>
      <c r="D51" s="36"/>
      <c r="E51" s="13"/>
      <c r="F51" s="36"/>
      <c r="G51" s="13"/>
      <c r="H51" s="36"/>
      <c r="I51" s="13"/>
      <c r="J51" s="3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x14ac:dyDescent="0.25">
      <c r="A52" s="13"/>
      <c r="B52" s="36"/>
      <c r="C52" s="13"/>
      <c r="D52" s="36"/>
      <c r="E52" s="13"/>
      <c r="F52" s="36"/>
      <c r="G52" s="13"/>
      <c r="H52" s="13"/>
      <c r="I52" s="13"/>
      <c r="J52" s="3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x14ac:dyDescent="0.25">
      <c r="A53" s="13"/>
      <c r="B53" s="36"/>
      <c r="C53" s="13"/>
      <c r="D53" s="36"/>
      <c r="E53" s="13"/>
      <c r="F53" s="36"/>
      <c r="G53" s="13"/>
      <c r="H53" s="36"/>
      <c r="I53" s="13"/>
      <c r="J53" s="3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x14ac:dyDescent="0.25">
      <c r="A57" s="45"/>
      <c r="B57" s="4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x14ac:dyDescent="0.25">
      <c r="A60" s="13"/>
      <c r="B60" s="36"/>
      <c r="C60" s="13"/>
      <c r="D60" s="36"/>
      <c r="E60" s="13"/>
      <c r="F60" s="36"/>
      <c r="G60" s="13"/>
      <c r="H60" s="36"/>
      <c r="I60" s="13"/>
      <c r="J60" s="3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x14ac:dyDescent="0.25">
      <c r="A61" s="13"/>
      <c r="B61" s="36"/>
      <c r="C61" s="13"/>
      <c r="D61" s="36"/>
      <c r="E61" s="13"/>
      <c r="F61" s="36"/>
      <c r="G61" s="13"/>
      <c r="H61" s="13"/>
      <c r="I61" s="13"/>
      <c r="J61" s="3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x14ac:dyDescent="0.25">
      <c r="A62" s="13"/>
      <c r="B62" s="36"/>
      <c r="C62" s="13"/>
      <c r="D62" s="36"/>
      <c r="E62" s="13"/>
      <c r="F62" s="36"/>
      <c r="G62" s="13"/>
      <c r="H62" s="36"/>
      <c r="I62" s="13"/>
      <c r="J62" s="3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x14ac:dyDescent="0.25">
      <c r="A66" s="45"/>
      <c r="B66" s="4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x14ac:dyDescent="0.25">
      <c r="A69" s="13"/>
      <c r="B69" s="36"/>
      <c r="C69" s="13"/>
      <c r="D69" s="36"/>
      <c r="E69" s="13"/>
      <c r="F69" s="36"/>
      <c r="G69" s="13"/>
      <c r="H69" s="36"/>
      <c r="I69" s="13"/>
      <c r="J69" s="3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x14ac:dyDescent="0.25">
      <c r="A70" s="13"/>
      <c r="B70" s="36"/>
      <c r="C70" s="13"/>
      <c r="D70" s="36"/>
      <c r="E70" s="13"/>
      <c r="F70" s="36"/>
      <c r="G70" s="13"/>
      <c r="H70" s="13"/>
      <c r="I70" s="13"/>
      <c r="J70" s="3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x14ac:dyDescent="0.25">
      <c r="A71" s="13"/>
      <c r="B71" s="36"/>
      <c r="C71" s="13"/>
      <c r="D71" s="36"/>
      <c r="E71" s="13"/>
      <c r="F71" s="36"/>
      <c r="G71" s="13"/>
      <c r="H71" s="36"/>
      <c r="I71" s="13"/>
      <c r="J71" s="3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</sheetData>
  <mergeCells count="17">
    <mergeCell ref="A67:I68"/>
    <mergeCell ref="A1:B1"/>
    <mergeCell ref="A3:K4"/>
    <mergeCell ref="N3:P3"/>
    <mergeCell ref="A12:K13"/>
    <mergeCell ref="A48:B48"/>
    <mergeCell ref="A49:I50"/>
    <mergeCell ref="A57:B57"/>
    <mergeCell ref="A58:I59"/>
    <mergeCell ref="A66:B66"/>
    <mergeCell ref="A30:B30"/>
    <mergeCell ref="A31:I32"/>
    <mergeCell ref="A39:B39"/>
    <mergeCell ref="A40:I41"/>
    <mergeCell ref="A2:B2"/>
    <mergeCell ref="A21:B21"/>
    <mergeCell ref="A22:I23"/>
  </mergeCells>
  <dataValidations count="4">
    <dataValidation type="list" allowBlank="1" showInputMessage="1" showErrorMessage="1" sqref="D7 D26 D35 D44 D53 D62 D71">
      <formula1>Velikost_profilu</formula1>
    </dataValidation>
    <dataValidation type="list" allowBlank="1" showInputMessage="1" showErrorMessage="1" sqref="B16:C16">
      <formula1>Typ_sváru</formula1>
    </dataValidation>
    <dataValidation type="list" allowBlank="1" showInputMessage="1" showErrorMessage="1" sqref="F16:G16">
      <formula1>Rozměr_sváru</formula1>
    </dataValidation>
    <dataValidation type="list" allowBlank="1" showInputMessage="1" showErrorMessage="1" sqref="D16:E16">
      <formula1>Poloha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pro vzorce'!$A$2:$A$6</xm:f>
          </x14:formula1>
          <xm:sqref>B7 B26 B35 B44 B53 B62 B71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Data pro vzorce</vt:lpstr>
      <vt:lpstr>Stehování a sváření hago</vt:lpstr>
      <vt:lpstr>List1</vt:lpstr>
      <vt:lpstr>Druh_materiálu</vt:lpstr>
      <vt:lpstr>Hmotnost_profilu1</vt:lpstr>
      <vt:lpstr>Hmotnost_profilu2</vt:lpstr>
      <vt:lpstr>Hmotnost_profilu3</vt:lpstr>
      <vt:lpstr>Hmotnost_profilu4</vt:lpstr>
      <vt:lpstr>Hmotnost_profilu5</vt:lpstr>
      <vt:lpstr>IPE_profily</vt:lpstr>
      <vt:lpstr>Jekl_čtvercový_profily</vt:lpstr>
      <vt:lpstr>Jekl_obdélníkový_profily</vt:lpstr>
      <vt:lpstr>Tloušťka_plechu</vt:lpstr>
      <vt:lpstr>U_profily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 Martin</dc:creator>
  <cp:lastModifiedBy>Zid Martin</cp:lastModifiedBy>
  <dcterms:created xsi:type="dcterms:W3CDTF">2017-11-08T11:10:22Z</dcterms:created>
  <dcterms:modified xsi:type="dcterms:W3CDTF">2017-11-14T12:40:33Z</dcterms:modified>
</cp:coreProperties>
</file>