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6395" windowHeight="5640"/>
  </bookViews>
  <sheets>
    <sheet name="List1" sheetId="1" r:id="rId1"/>
  </sheets>
  <definedNames>
    <definedName name="OBJEDNÁVKA">List1!$A$29</definedName>
    <definedName name="objMateriál">IFERROR(INDEX(List1!C:C,SMALL(IF(List1!$A$9:$A$25="ANO",ROW(List1!$A$9:$A$25)),ROW(List1!A1048546))),"")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37" i="1" s="1"/>
  <c r="E37" i="1" s="1"/>
  <c r="A39" i="1" l="1"/>
  <c r="D39" i="1" s="1"/>
  <c r="A45" i="1"/>
  <c r="E45" i="1" s="1"/>
  <c r="A46" i="1"/>
  <c r="A38" i="1"/>
  <c r="A36" i="1"/>
  <c r="E36" i="1" s="1"/>
  <c r="A34" i="1"/>
  <c r="E34" i="1" s="1"/>
  <c r="A43" i="1"/>
  <c r="E43" i="1" s="1"/>
  <c r="A33" i="1"/>
  <c r="E33" i="1" s="1"/>
  <c r="A42" i="1"/>
  <c r="E42" i="1" s="1"/>
  <c r="A44" i="1"/>
  <c r="E44" i="1" s="1"/>
  <c r="A35" i="1"/>
  <c r="E35" i="1" s="1"/>
  <c r="A41" i="1"/>
  <c r="E41" i="1" s="1"/>
  <c r="A48" i="1"/>
  <c r="E48" i="1" s="1"/>
  <c r="A40" i="1"/>
  <c r="E40" i="1" s="1"/>
  <c r="A32" i="1"/>
  <c r="E32" i="1" s="1"/>
  <c r="A47" i="1"/>
  <c r="D45" i="1"/>
  <c r="D37" i="1"/>
  <c r="D36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D42" i="1" l="1"/>
  <c r="D48" i="1"/>
  <c r="E39" i="1"/>
  <c r="D34" i="1"/>
  <c r="D44" i="1"/>
  <c r="D35" i="1"/>
  <c r="D40" i="1"/>
  <c r="D43" i="1"/>
  <c r="D47" i="1"/>
  <c r="E47" i="1"/>
  <c r="E38" i="1"/>
  <c r="D38" i="1"/>
  <c r="D33" i="1"/>
  <c r="E46" i="1"/>
  <c r="D46" i="1"/>
  <c r="D41" i="1"/>
  <c r="D32" i="1"/>
</calcChain>
</file>

<file path=xl/comments1.xml><?xml version="1.0" encoding="utf-8"?>
<comments xmlns="http://schemas.openxmlformats.org/spreadsheetml/2006/main">
  <authors>
    <author>User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Výkaz Výměr dle PD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Odsouhlasené navýšení výkazu výměr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Je třeba doobjednat</t>
        </r>
      </text>
    </comment>
  </commentList>
</comments>
</file>

<file path=xl/sharedStrings.xml><?xml version="1.0" encoding="utf-8"?>
<sst xmlns="http://schemas.openxmlformats.org/spreadsheetml/2006/main" count="47" uniqueCount="47">
  <si>
    <t>2017/003 REHOS - NEJDEK - OBJEDNÁVKY</t>
  </si>
  <si>
    <t>ODKAZY</t>
  </si>
  <si>
    <t>SOUPIS PRACÍ</t>
  </si>
  <si>
    <t>ELEKTRO. MATERIÁL</t>
  </si>
  <si>
    <t>KOMPLETACE</t>
  </si>
  <si>
    <t>TRASY A KRABICE</t>
  </si>
  <si>
    <t>NÁŘADÍ 1</t>
  </si>
  <si>
    <t>FOND ODPRACOVANÝCH HODIN</t>
  </si>
  <si>
    <t>KABELY</t>
  </si>
  <si>
    <t>Tango</t>
  </si>
  <si>
    <t>SPOJOVACÍ MATERIÁL</t>
  </si>
  <si>
    <t>ROZVADĚČE</t>
  </si>
  <si>
    <t>Legrand</t>
  </si>
  <si>
    <t>OSTATNÍ</t>
  </si>
  <si>
    <t>MATERIÁL</t>
  </si>
  <si>
    <t>VV</t>
  </si>
  <si>
    <t>Navýšení</t>
  </si>
  <si>
    <t>OBJEDNEJ</t>
  </si>
  <si>
    <t>Ob. č. 1</t>
  </si>
  <si>
    <t>Ob. č. 2</t>
  </si>
  <si>
    <t>Ob. č. 3</t>
  </si>
  <si>
    <t>Ob. č. 4</t>
  </si>
  <si>
    <t>Ob. č. 5</t>
  </si>
  <si>
    <t>Ob. č. 6</t>
  </si>
  <si>
    <t>Kódy-SMS</t>
  </si>
  <si>
    <t>Materiál</t>
  </si>
  <si>
    <t>KOMPLETACE - Tango</t>
  </si>
  <si>
    <t xml:space="preserve">Z - jednonásobná </t>
  </si>
  <si>
    <t>5519A-A02357 B</t>
  </si>
  <si>
    <t>spínač 1</t>
  </si>
  <si>
    <t>3559-A01345</t>
  </si>
  <si>
    <t>spínač 6</t>
  </si>
  <si>
    <t>spínač 5</t>
  </si>
  <si>
    <t>spínač 6+6</t>
  </si>
  <si>
    <t>chodbová TL</t>
  </si>
  <si>
    <t>Jedno rámeček</t>
  </si>
  <si>
    <t>Dvoj rámeček</t>
  </si>
  <si>
    <t>Troj rámeček</t>
  </si>
  <si>
    <t>Čtyř rámeček</t>
  </si>
  <si>
    <t>Pěti rámeček</t>
  </si>
  <si>
    <t>Multifunkční relé</t>
  </si>
  <si>
    <t>Podlahové zásuvky</t>
  </si>
  <si>
    <t>Termostat</t>
  </si>
  <si>
    <t>KOMPLETACE - Legrant</t>
  </si>
  <si>
    <t>OBJEDNÁVKA</t>
  </si>
  <si>
    <t>Počet</t>
  </si>
  <si>
    <t>Kód Elektro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</si>
</sst>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92D05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4" fillId="0" borderId="0" xfId="1" applyAlignment="1" applyProtection="1">
      <alignment horizontal="left"/>
    </xf>
    <xf numFmtId="0" fontId="4" fillId="0" borderId="0" xfId="1"/>
    <xf numFmtId="0" fontId="5" fillId="0" borderId="0" xfId="0" applyFont="1" applyProtection="1"/>
    <xf numFmtId="0" fontId="4" fillId="0" borderId="0" xfId="1" applyProtection="1"/>
    <xf numFmtId="0" fontId="4" fillId="0" borderId="0" xfId="1" applyAlignment="1">
      <alignment horizontal="left"/>
    </xf>
    <xf numFmtId="0" fontId="0" fillId="0" borderId="1" xfId="0" applyBorder="1"/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4" xfId="0" applyBorder="1"/>
    <xf numFmtId="0" fontId="2" fillId="0" borderId="4" xfId="0" applyFont="1" applyBorder="1" applyAlignment="1" applyProtection="1">
      <alignment horizontal="center"/>
    </xf>
    <xf numFmtId="0" fontId="4" fillId="0" borderId="1" xfId="1" applyBorder="1" applyAlignment="1"/>
    <xf numFmtId="0" fontId="4" fillId="0" borderId="2" xfId="1" applyBorder="1" applyAlignment="1"/>
    <xf numFmtId="0" fontId="9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4" borderId="8" xfId="0" applyFont="1" applyFill="1" applyBorder="1" applyAlignment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9" fillId="0" borderId="1" xfId="1" applyFont="1" applyFill="1" applyBorder="1" applyAlignment="1"/>
    <xf numFmtId="0" fontId="9" fillId="0" borderId="2" xfId="1" applyFont="1" applyFill="1" applyBorder="1" applyAlignment="1"/>
    <xf numFmtId="0" fontId="4" fillId="0" borderId="2" xfId="1" applyFill="1" applyBorder="1" applyAlignment="1" applyProtection="1"/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1" applyBorder="1" applyAlignment="1"/>
    <xf numFmtId="0" fontId="4" fillId="0" borderId="0" xfId="1" applyBorder="1" applyAlignment="1" applyProtection="1"/>
    <xf numFmtId="0" fontId="0" fillId="0" borderId="0" xfId="0" applyAlignment="1"/>
    <xf numFmtId="0" fontId="10" fillId="0" borderId="9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4" fillId="0" borderId="0" xfId="1"/>
    <xf numFmtId="0" fontId="4" fillId="0" borderId="0" xfId="1" applyAlignment="1" applyProtection="1">
      <alignment horizontal="left"/>
    </xf>
    <xf numFmtId="0" fontId="4" fillId="0" borderId="0" xfId="1" applyAlignment="1">
      <alignment horizontal="left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tabSelected="1" topLeftCell="A10" workbookViewId="0">
      <selection activeCell="A32" sqref="A32:C32"/>
    </sheetView>
  </sheetViews>
  <sheetFormatPr defaultRowHeight="15" x14ac:dyDescent="0.25"/>
  <cols>
    <col min="4" max="5" width="17.5703125" bestFit="1" customWidth="1"/>
  </cols>
  <sheetData>
    <row r="1" spans="1:19" ht="15.75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C3" s="2" t="s">
        <v>1</v>
      </c>
      <c r="D3" s="40" t="s">
        <v>2</v>
      </c>
      <c r="E3" s="40"/>
      <c r="F3" s="40"/>
      <c r="G3" s="3"/>
      <c r="H3" s="41" t="s">
        <v>3</v>
      </c>
      <c r="I3" s="41"/>
      <c r="J3" s="42" t="s">
        <v>4</v>
      </c>
      <c r="K3" s="42"/>
      <c r="L3" s="41" t="s">
        <v>5</v>
      </c>
      <c r="M3" s="41"/>
      <c r="N3" s="41"/>
      <c r="P3" s="42" t="s">
        <v>6</v>
      </c>
      <c r="Q3" s="42"/>
      <c r="R3" s="4"/>
      <c r="S3" s="4"/>
    </row>
    <row r="4" spans="1:19" x14ac:dyDescent="0.25">
      <c r="D4" s="41" t="s">
        <v>7</v>
      </c>
      <c r="E4" s="41"/>
      <c r="F4" s="41"/>
      <c r="G4" s="41"/>
      <c r="H4" s="4" t="s">
        <v>8</v>
      </c>
      <c r="J4" s="5" t="s">
        <v>9</v>
      </c>
      <c r="L4" s="42" t="s">
        <v>10</v>
      </c>
      <c r="M4" s="42"/>
      <c r="N4" s="42"/>
      <c r="Q4" s="6"/>
      <c r="R4" s="6"/>
      <c r="S4" s="6"/>
    </row>
    <row r="5" spans="1:19" x14ac:dyDescent="0.25">
      <c r="H5" s="42" t="s">
        <v>11</v>
      </c>
      <c r="I5" s="42"/>
      <c r="J5" s="7" t="s">
        <v>12</v>
      </c>
      <c r="L5" s="8" t="s">
        <v>13</v>
      </c>
      <c r="N5" s="6"/>
      <c r="Q5" s="6"/>
      <c r="R5" s="6"/>
      <c r="S5" s="6"/>
    </row>
    <row r="6" spans="1:19" x14ac:dyDescent="0.25">
      <c r="C6" s="6"/>
      <c r="D6" s="6"/>
      <c r="E6" s="6"/>
      <c r="F6" s="6"/>
      <c r="G6" s="6"/>
      <c r="H6" s="6"/>
      <c r="I6" s="6"/>
      <c r="L6" s="6"/>
      <c r="M6" s="6"/>
      <c r="N6" s="6"/>
      <c r="Q6" s="6"/>
      <c r="R6" s="6"/>
      <c r="S6" s="6"/>
    </row>
    <row r="7" spans="1:19" x14ac:dyDescent="0.25">
      <c r="A7" s="9"/>
      <c r="B7" s="27"/>
      <c r="C7" s="50" t="s">
        <v>14</v>
      </c>
      <c r="D7" s="50"/>
      <c r="E7" s="51"/>
      <c r="F7" s="10" t="s">
        <v>15</v>
      </c>
      <c r="G7" s="11" t="s">
        <v>16</v>
      </c>
      <c r="H7" s="5" t="s">
        <v>17</v>
      </c>
      <c r="I7" s="12" t="s">
        <v>18</v>
      </c>
      <c r="J7" s="13" t="s">
        <v>19</v>
      </c>
      <c r="K7" s="13" t="s">
        <v>20</v>
      </c>
      <c r="L7" s="13" t="s">
        <v>21</v>
      </c>
      <c r="M7" s="13" t="s">
        <v>22</v>
      </c>
      <c r="N7" s="13" t="s">
        <v>23</v>
      </c>
      <c r="O7" s="52" t="s">
        <v>24</v>
      </c>
      <c r="P7" s="53"/>
    </row>
    <row r="8" spans="1:19" x14ac:dyDescent="0.25">
      <c r="A8" s="14"/>
      <c r="B8" s="28"/>
      <c r="C8" s="43" t="s">
        <v>26</v>
      </c>
      <c r="D8" s="43"/>
      <c r="E8" s="43"/>
      <c r="F8" s="15"/>
      <c r="G8" s="15"/>
      <c r="H8" s="36">
        <v>1</v>
      </c>
      <c r="I8" s="14"/>
      <c r="J8" s="15"/>
      <c r="K8" s="15"/>
      <c r="L8" s="15"/>
      <c r="M8" s="15"/>
      <c r="N8" s="15"/>
      <c r="O8" s="44"/>
      <c r="P8" s="45"/>
    </row>
    <row r="9" spans="1:19" x14ac:dyDescent="0.25">
      <c r="A9" s="16" t="str">
        <f>IF(AND(H9&lt;&gt;0,$H$8&lt;&gt;0),"ANO","NE")</f>
        <v>ANO</v>
      </c>
      <c r="B9" s="16">
        <v>1</v>
      </c>
      <c r="C9" s="46" t="s">
        <v>27</v>
      </c>
      <c r="D9" s="47"/>
      <c r="E9" s="47"/>
      <c r="F9" s="17"/>
      <c r="G9" s="18"/>
      <c r="H9" s="19">
        <v>2</v>
      </c>
      <c r="I9" s="31"/>
      <c r="J9" s="32"/>
      <c r="K9" s="31"/>
      <c r="L9" s="32"/>
      <c r="M9" s="31"/>
      <c r="N9" s="32"/>
      <c r="O9" s="48" t="s">
        <v>28</v>
      </c>
      <c r="P9" s="49"/>
    </row>
    <row r="10" spans="1:19" x14ac:dyDescent="0.25">
      <c r="A10" s="16" t="str">
        <f t="shared" ref="A10:A25" si="0">IF(AND(H10&lt;&gt;0,$H$8&lt;&gt;0),"ANO","NE")</f>
        <v>ANO</v>
      </c>
      <c r="B10" s="16">
        <f t="shared" ref="B10:B25" si="1">SUM(B9,1)</f>
        <v>2</v>
      </c>
      <c r="C10" s="46" t="s">
        <v>29</v>
      </c>
      <c r="D10" s="47"/>
      <c r="E10" s="47"/>
      <c r="F10" s="17"/>
      <c r="G10" s="18"/>
      <c r="H10" s="19">
        <v>3</v>
      </c>
      <c r="I10" s="31"/>
      <c r="J10" s="32"/>
      <c r="K10" s="31"/>
      <c r="L10" s="32"/>
      <c r="M10" s="31"/>
      <c r="N10" s="32"/>
      <c r="O10" s="54" t="s">
        <v>30</v>
      </c>
      <c r="P10" s="55"/>
    </row>
    <row r="11" spans="1:19" x14ac:dyDescent="0.25">
      <c r="A11" s="16" t="str">
        <f t="shared" si="0"/>
        <v>ANO</v>
      </c>
      <c r="B11" s="16">
        <f t="shared" si="1"/>
        <v>3</v>
      </c>
      <c r="C11" s="46" t="s">
        <v>31</v>
      </c>
      <c r="D11" s="47"/>
      <c r="E11" s="47"/>
      <c r="F11" s="17"/>
      <c r="G11" s="18"/>
      <c r="H11" s="19">
        <v>55</v>
      </c>
      <c r="I11" s="31"/>
      <c r="J11" s="32"/>
      <c r="K11" s="31"/>
      <c r="L11" s="32"/>
      <c r="M11" s="31"/>
      <c r="N11" s="32"/>
      <c r="O11" s="34"/>
      <c r="P11" s="20"/>
    </row>
    <row r="12" spans="1:19" x14ac:dyDescent="0.25">
      <c r="A12" s="16" t="str">
        <f t="shared" si="0"/>
        <v>NE</v>
      </c>
      <c r="B12" s="16">
        <f t="shared" si="1"/>
        <v>4</v>
      </c>
      <c r="C12" s="46" t="s">
        <v>32</v>
      </c>
      <c r="D12" s="47"/>
      <c r="E12" s="47"/>
      <c r="F12" s="17"/>
      <c r="G12" s="18"/>
      <c r="H12" s="19"/>
      <c r="I12" s="31"/>
      <c r="J12" s="32"/>
      <c r="K12" s="31"/>
      <c r="L12" s="32"/>
      <c r="M12" s="31"/>
      <c r="N12" s="32"/>
      <c r="O12" s="34"/>
      <c r="P12" s="20"/>
    </row>
    <row r="13" spans="1:19" x14ac:dyDescent="0.25">
      <c r="A13" s="16" t="str">
        <f t="shared" si="0"/>
        <v>NE</v>
      </c>
      <c r="B13" s="16">
        <f t="shared" si="1"/>
        <v>5</v>
      </c>
      <c r="C13" s="46" t="s">
        <v>33</v>
      </c>
      <c r="D13" s="47"/>
      <c r="E13" s="47"/>
      <c r="F13" s="17"/>
      <c r="G13" s="18"/>
      <c r="H13" s="19"/>
      <c r="I13" s="31"/>
      <c r="J13" s="32"/>
      <c r="K13" s="31"/>
      <c r="L13" s="32"/>
      <c r="M13" s="31"/>
      <c r="N13" s="32"/>
      <c r="O13" s="34"/>
      <c r="P13" s="20"/>
    </row>
    <row r="14" spans="1:19" x14ac:dyDescent="0.25">
      <c r="A14" s="16" t="str">
        <f t="shared" si="0"/>
        <v>NE</v>
      </c>
      <c r="B14" s="16">
        <f t="shared" si="1"/>
        <v>6</v>
      </c>
      <c r="C14" s="46" t="s">
        <v>34</v>
      </c>
      <c r="D14" s="47"/>
      <c r="E14" s="47"/>
      <c r="F14" s="17"/>
      <c r="G14" s="18"/>
      <c r="H14" s="19"/>
      <c r="I14" s="31"/>
      <c r="J14" s="32"/>
      <c r="K14" s="31"/>
      <c r="L14" s="32"/>
      <c r="M14" s="31"/>
      <c r="N14" s="32"/>
      <c r="O14" s="34"/>
      <c r="P14" s="20"/>
    </row>
    <row r="15" spans="1:19" x14ac:dyDescent="0.25">
      <c r="A15" s="16" t="str">
        <f t="shared" si="0"/>
        <v>ANO</v>
      </c>
      <c r="B15" s="16">
        <f t="shared" si="1"/>
        <v>7</v>
      </c>
      <c r="C15" s="46" t="s">
        <v>35</v>
      </c>
      <c r="D15" s="47"/>
      <c r="E15" s="47"/>
      <c r="F15" s="17"/>
      <c r="G15" s="18"/>
      <c r="H15" s="19">
        <v>66</v>
      </c>
      <c r="I15" s="31"/>
      <c r="J15" s="32"/>
      <c r="K15" s="31"/>
      <c r="L15" s="32"/>
      <c r="M15" s="31"/>
      <c r="N15" s="32"/>
      <c r="O15" s="34"/>
      <c r="P15" s="20"/>
    </row>
    <row r="16" spans="1:19" x14ac:dyDescent="0.25">
      <c r="A16" s="16" t="str">
        <f t="shared" si="0"/>
        <v>NE</v>
      </c>
      <c r="B16" s="16">
        <f t="shared" si="1"/>
        <v>8</v>
      </c>
      <c r="C16" s="46" t="s">
        <v>36</v>
      </c>
      <c r="D16" s="47"/>
      <c r="E16" s="47"/>
      <c r="F16" s="17"/>
      <c r="G16" s="18"/>
      <c r="H16" s="19"/>
      <c r="I16" s="31"/>
      <c r="J16" s="32"/>
      <c r="K16" s="31"/>
      <c r="L16" s="32"/>
      <c r="M16" s="31"/>
      <c r="N16" s="32"/>
      <c r="O16" s="34"/>
      <c r="P16" s="20"/>
    </row>
    <row r="17" spans="1:16" x14ac:dyDescent="0.25">
      <c r="A17" s="16" t="str">
        <f t="shared" si="0"/>
        <v>NE</v>
      </c>
      <c r="B17" s="16">
        <f t="shared" si="1"/>
        <v>9</v>
      </c>
      <c r="C17" s="46" t="s">
        <v>37</v>
      </c>
      <c r="D17" s="47"/>
      <c r="E17" s="47"/>
      <c r="F17" s="17"/>
      <c r="G17" s="18"/>
      <c r="H17" s="19"/>
      <c r="I17" s="31"/>
      <c r="J17" s="32"/>
      <c r="K17" s="31"/>
      <c r="L17" s="32"/>
      <c r="M17" s="31"/>
      <c r="N17" s="32"/>
      <c r="O17" s="34"/>
      <c r="P17" s="20"/>
    </row>
    <row r="18" spans="1:16" x14ac:dyDescent="0.25">
      <c r="A18" s="16" t="str">
        <f t="shared" si="0"/>
        <v>NE</v>
      </c>
      <c r="B18" s="16">
        <f t="shared" si="1"/>
        <v>10</v>
      </c>
      <c r="C18" s="46" t="s">
        <v>38</v>
      </c>
      <c r="D18" s="47"/>
      <c r="E18" s="47"/>
      <c r="F18" s="17"/>
      <c r="G18" s="18"/>
      <c r="H18" s="19"/>
      <c r="I18" s="31"/>
      <c r="J18" s="32"/>
      <c r="K18" s="31"/>
      <c r="L18" s="32"/>
      <c r="M18" s="31"/>
      <c r="N18" s="32"/>
      <c r="O18" s="34"/>
      <c r="P18" s="20"/>
    </row>
    <row r="19" spans="1:16" x14ac:dyDescent="0.25">
      <c r="A19" s="16" t="str">
        <f t="shared" si="0"/>
        <v>NE</v>
      </c>
      <c r="B19" s="16">
        <f t="shared" si="1"/>
        <v>11</v>
      </c>
      <c r="C19" s="46" t="s">
        <v>39</v>
      </c>
      <c r="D19" s="47"/>
      <c r="E19" s="47"/>
      <c r="F19" s="17"/>
      <c r="G19" s="18"/>
      <c r="H19" s="19"/>
      <c r="I19" s="31"/>
      <c r="J19" s="32"/>
      <c r="K19" s="31"/>
      <c r="L19" s="32"/>
      <c r="M19" s="31"/>
      <c r="N19" s="32"/>
      <c r="O19" s="34"/>
      <c r="P19" s="20"/>
    </row>
    <row r="20" spans="1:16" x14ac:dyDescent="0.25">
      <c r="A20" s="16" t="str">
        <f t="shared" si="0"/>
        <v>NE</v>
      </c>
      <c r="B20" s="16">
        <f t="shared" si="1"/>
        <v>12</v>
      </c>
      <c r="C20" s="46" t="s">
        <v>40</v>
      </c>
      <c r="D20" s="47"/>
      <c r="E20" s="47"/>
      <c r="F20" s="17"/>
      <c r="G20" s="18"/>
      <c r="H20" s="19"/>
      <c r="I20" s="31"/>
      <c r="J20" s="32"/>
      <c r="K20" s="31"/>
      <c r="L20" s="32"/>
      <c r="M20" s="31"/>
      <c r="N20" s="32"/>
      <c r="O20" s="34"/>
      <c r="P20" s="20"/>
    </row>
    <row r="21" spans="1:16" x14ac:dyDescent="0.25">
      <c r="A21" s="16" t="str">
        <f t="shared" si="0"/>
        <v>NE</v>
      </c>
      <c r="B21" s="16">
        <f t="shared" si="1"/>
        <v>13</v>
      </c>
      <c r="C21" s="46" t="s">
        <v>41</v>
      </c>
      <c r="D21" s="47"/>
      <c r="E21" s="47"/>
      <c r="F21" s="17"/>
      <c r="G21" s="18"/>
      <c r="H21" s="19"/>
      <c r="I21" s="31"/>
      <c r="J21" s="32"/>
      <c r="K21" s="31"/>
      <c r="L21" s="32"/>
      <c r="M21" s="31"/>
      <c r="N21" s="32"/>
      <c r="O21" s="34"/>
      <c r="P21" s="20"/>
    </row>
    <row r="22" spans="1:16" x14ac:dyDescent="0.25">
      <c r="A22" s="16" t="str">
        <f t="shared" si="0"/>
        <v>NE</v>
      </c>
      <c r="B22" s="16">
        <f t="shared" si="1"/>
        <v>14</v>
      </c>
      <c r="C22" s="46" t="s">
        <v>42</v>
      </c>
      <c r="D22" s="47"/>
      <c r="E22" s="47"/>
      <c r="F22" s="17"/>
      <c r="G22" s="18"/>
      <c r="H22" s="19"/>
      <c r="I22" s="31"/>
      <c r="J22" s="32"/>
      <c r="K22" s="31"/>
      <c r="L22" s="32"/>
      <c r="M22" s="31"/>
      <c r="N22" s="32"/>
      <c r="O22" s="34"/>
      <c r="P22" s="20"/>
    </row>
    <row r="23" spans="1:16" x14ac:dyDescent="0.25">
      <c r="A23" s="16" t="str">
        <f t="shared" si="0"/>
        <v>NE</v>
      </c>
      <c r="B23" s="16">
        <f t="shared" si="1"/>
        <v>15</v>
      </c>
      <c r="C23" s="21"/>
      <c r="D23" s="22"/>
      <c r="E23" s="22"/>
      <c r="F23" s="17"/>
      <c r="G23" s="18"/>
      <c r="H23" s="19"/>
      <c r="I23" s="31"/>
      <c r="J23" s="32"/>
      <c r="K23" s="31"/>
      <c r="L23" s="32"/>
      <c r="M23" s="31"/>
      <c r="N23" s="32"/>
      <c r="O23" s="34"/>
      <c r="P23" s="20"/>
    </row>
    <row r="24" spans="1:16" x14ac:dyDescent="0.25">
      <c r="A24" s="16" t="str">
        <f t="shared" si="0"/>
        <v>NE</v>
      </c>
      <c r="B24" s="16">
        <f t="shared" si="1"/>
        <v>16</v>
      </c>
      <c r="C24" s="21"/>
      <c r="D24" s="22"/>
      <c r="E24" s="22"/>
      <c r="F24" s="17"/>
      <c r="G24" s="18"/>
      <c r="H24" s="19"/>
      <c r="I24" s="31"/>
      <c r="J24" s="32"/>
      <c r="K24" s="31"/>
      <c r="L24" s="32"/>
      <c r="M24" s="31"/>
      <c r="N24" s="32"/>
      <c r="O24" s="34"/>
      <c r="P24" s="20"/>
    </row>
    <row r="25" spans="1:16" x14ac:dyDescent="0.25">
      <c r="A25" s="16" t="str">
        <f t="shared" si="0"/>
        <v>NE</v>
      </c>
      <c r="B25" s="16">
        <f t="shared" si="1"/>
        <v>17</v>
      </c>
      <c r="C25" s="21"/>
      <c r="D25" s="22"/>
      <c r="E25" s="22"/>
      <c r="F25" s="17"/>
      <c r="G25" s="18"/>
      <c r="H25" s="19"/>
      <c r="I25" s="31"/>
      <c r="J25" s="32"/>
      <c r="K25" s="31"/>
      <c r="L25" s="32"/>
      <c r="M25" s="31"/>
      <c r="N25" s="32"/>
      <c r="O25" s="34"/>
      <c r="P25" s="20"/>
    </row>
    <row r="26" spans="1:16" x14ac:dyDescent="0.25">
      <c r="A26" s="23"/>
      <c r="B26" s="24"/>
      <c r="C26" s="56" t="s">
        <v>43</v>
      </c>
      <c r="D26" s="56"/>
      <c r="E26" s="56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8" spans="1:16" x14ac:dyDescent="0.25">
      <c r="A28" s="26"/>
    </row>
    <row r="29" spans="1:16" x14ac:dyDescent="0.25">
      <c r="A29" s="58" t="s">
        <v>44</v>
      </c>
      <c r="B29" s="58"/>
      <c r="C29" s="58"/>
      <c r="D29" s="58"/>
      <c r="E29" s="58"/>
    </row>
    <row r="30" spans="1:16" x14ac:dyDescent="0.25">
      <c r="C30" s="29"/>
      <c r="D30" s="29"/>
    </row>
    <row r="31" spans="1:16" x14ac:dyDescent="0.25">
      <c r="A31" s="43" t="s">
        <v>25</v>
      </c>
      <c r="B31" s="43"/>
      <c r="C31" s="43"/>
      <c r="D31" s="30" t="s">
        <v>45</v>
      </c>
      <c r="E31" s="30" t="s">
        <v>46</v>
      </c>
      <c r="F31" s="30"/>
    </row>
    <row r="32" spans="1:16" x14ac:dyDescent="0.25">
      <c r="A32" s="57" t="str">
        <f>objMateriál</f>
        <v xml:space="preserve">Z - jednonásobná </v>
      </c>
      <c r="B32" s="57"/>
      <c r="C32" s="57"/>
      <c r="D32" s="33">
        <f>IF(A32="","",SUMIF($C$9:$C$25,A32,$H$9:$H$25))</f>
        <v>2</v>
      </c>
      <c r="E32" s="35" t="str">
        <f>IF(A32="","",INDEX($O$9:$O$25,MATCH(A32,$C$9:$C$25,0)))</f>
        <v>5519A-A02357 B</v>
      </c>
      <c r="F32" s="30"/>
    </row>
    <row r="33" spans="1:5" x14ac:dyDescent="0.25">
      <c r="A33" s="57" t="str">
        <f>objMateriál</f>
        <v>spínač 1</v>
      </c>
      <c r="B33" s="57"/>
      <c r="C33" s="57"/>
      <c r="D33" s="33">
        <f t="shared" ref="D33:D48" si="2">IF(A33="","",SUMIF($C$9:$C$25,A33,$H$9:$H$25))</f>
        <v>3</v>
      </c>
      <c r="E33" s="35" t="str">
        <f t="shared" ref="E33:E48" si="3">IF(A33="","",INDEX($O$9:$O$25,MATCH(A33,$C$9:$C$25,0)))</f>
        <v>3559-A01345</v>
      </c>
    </row>
    <row r="34" spans="1:5" x14ac:dyDescent="0.25">
      <c r="A34" s="57" t="str">
        <f>objMateriál</f>
        <v>spínač 6</v>
      </c>
      <c r="B34" s="57"/>
      <c r="C34" s="57"/>
      <c r="D34" s="33">
        <f t="shared" si="2"/>
        <v>55</v>
      </c>
      <c r="E34" s="35">
        <f t="shared" si="3"/>
        <v>0</v>
      </c>
    </row>
    <row r="35" spans="1:5" x14ac:dyDescent="0.25">
      <c r="A35" s="57" t="str">
        <f>objMateriál</f>
        <v>Jedno rámeček</v>
      </c>
      <c r="B35" s="57"/>
      <c r="C35" s="57"/>
      <c r="D35" s="33">
        <f t="shared" si="2"/>
        <v>66</v>
      </c>
      <c r="E35" s="35">
        <f t="shared" si="3"/>
        <v>0</v>
      </c>
    </row>
    <row r="36" spans="1:5" x14ac:dyDescent="0.25">
      <c r="A36" s="57" t="str">
        <f>objMateriál</f>
        <v/>
      </c>
      <c r="B36" s="57"/>
      <c r="C36" s="57"/>
      <c r="D36" s="33" t="str">
        <f t="shared" si="2"/>
        <v/>
      </c>
      <c r="E36" s="35" t="str">
        <f t="shared" si="3"/>
        <v/>
      </c>
    </row>
    <row r="37" spans="1:5" x14ac:dyDescent="0.25">
      <c r="A37" s="57" t="str">
        <f>objMateriál</f>
        <v/>
      </c>
      <c r="B37" s="57"/>
      <c r="C37" s="57"/>
      <c r="D37" s="33" t="str">
        <f t="shared" si="2"/>
        <v/>
      </c>
      <c r="E37" s="35" t="str">
        <f t="shared" si="3"/>
        <v/>
      </c>
    </row>
    <row r="38" spans="1:5" x14ac:dyDescent="0.25">
      <c r="A38" s="57" t="str">
        <f>objMateriál</f>
        <v/>
      </c>
      <c r="B38" s="57"/>
      <c r="C38" s="57"/>
      <c r="D38" s="33" t="str">
        <f t="shared" si="2"/>
        <v/>
      </c>
      <c r="E38" s="35" t="str">
        <f t="shared" si="3"/>
        <v/>
      </c>
    </row>
    <row r="39" spans="1:5" x14ac:dyDescent="0.25">
      <c r="A39" s="57" t="str">
        <f>objMateriál</f>
        <v/>
      </c>
      <c r="B39" s="57"/>
      <c r="C39" s="57"/>
      <c r="D39" s="33" t="str">
        <f t="shared" si="2"/>
        <v/>
      </c>
      <c r="E39" s="35" t="str">
        <f t="shared" si="3"/>
        <v/>
      </c>
    </row>
    <row r="40" spans="1:5" x14ac:dyDescent="0.25">
      <c r="A40" s="57" t="str">
        <f>objMateriál</f>
        <v/>
      </c>
      <c r="B40" s="57"/>
      <c r="C40" s="57"/>
      <c r="D40" s="33" t="str">
        <f t="shared" si="2"/>
        <v/>
      </c>
      <c r="E40" s="35" t="str">
        <f t="shared" si="3"/>
        <v/>
      </c>
    </row>
    <row r="41" spans="1:5" x14ac:dyDescent="0.25">
      <c r="A41" s="57" t="str">
        <f>objMateriál</f>
        <v/>
      </c>
      <c r="B41" s="57"/>
      <c r="C41" s="57"/>
      <c r="D41" s="33" t="str">
        <f t="shared" si="2"/>
        <v/>
      </c>
      <c r="E41" s="35" t="str">
        <f t="shared" si="3"/>
        <v/>
      </c>
    </row>
    <row r="42" spans="1:5" x14ac:dyDescent="0.25">
      <c r="A42" s="57" t="str">
        <f>objMateriál</f>
        <v/>
      </c>
      <c r="B42" s="57"/>
      <c r="C42" s="57"/>
      <c r="D42" s="33" t="str">
        <f t="shared" si="2"/>
        <v/>
      </c>
      <c r="E42" s="35" t="str">
        <f t="shared" si="3"/>
        <v/>
      </c>
    </row>
    <row r="43" spans="1:5" x14ac:dyDescent="0.25">
      <c r="A43" s="57" t="str">
        <f>objMateriál</f>
        <v/>
      </c>
      <c r="B43" s="57"/>
      <c r="C43" s="57"/>
      <c r="D43" s="33" t="str">
        <f t="shared" si="2"/>
        <v/>
      </c>
      <c r="E43" s="35" t="str">
        <f t="shared" si="3"/>
        <v/>
      </c>
    </row>
    <row r="44" spans="1:5" x14ac:dyDescent="0.25">
      <c r="A44" s="57" t="str">
        <f>objMateriál</f>
        <v/>
      </c>
      <c r="B44" s="57"/>
      <c r="C44" s="57"/>
      <c r="D44" s="33" t="str">
        <f t="shared" si="2"/>
        <v/>
      </c>
      <c r="E44" s="35" t="str">
        <f t="shared" si="3"/>
        <v/>
      </c>
    </row>
    <row r="45" spans="1:5" x14ac:dyDescent="0.25">
      <c r="A45" s="57" t="str">
        <f>objMateriál</f>
        <v/>
      </c>
      <c r="B45" s="57"/>
      <c r="C45" s="57"/>
      <c r="D45" s="33" t="str">
        <f t="shared" si="2"/>
        <v/>
      </c>
      <c r="E45" s="35" t="str">
        <f t="shared" si="3"/>
        <v/>
      </c>
    </row>
    <row r="46" spans="1:5" x14ac:dyDescent="0.25">
      <c r="A46" s="57" t="str">
        <f>objMateriál</f>
        <v/>
      </c>
      <c r="B46" s="57"/>
      <c r="C46" s="57"/>
      <c r="D46" s="33" t="str">
        <f t="shared" si="2"/>
        <v/>
      </c>
      <c r="E46" s="35" t="str">
        <f t="shared" si="3"/>
        <v/>
      </c>
    </row>
    <row r="47" spans="1:5" x14ac:dyDescent="0.25">
      <c r="A47" s="57" t="str">
        <f>objMateriál</f>
        <v/>
      </c>
      <c r="B47" s="57"/>
      <c r="C47" s="57"/>
      <c r="D47" s="33" t="str">
        <f t="shared" si="2"/>
        <v/>
      </c>
      <c r="E47" s="35" t="str">
        <f t="shared" si="3"/>
        <v/>
      </c>
    </row>
    <row r="48" spans="1:5" x14ac:dyDescent="0.25">
      <c r="A48" s="57" t="str">
        <f>objMateriál</f>
        <v/>
      </c>
      <c r="B48" s="57"/>
      <c r="C48" s="57"/>
      <c r="D48" s="33" t="str">
        <f t="shared" si="2"/>
        <v/>
      </c>
      <c r="E48" s="35" t="str">
        <f t="shared" si="3"/>
        <v/>
      </c>
    </row>
  </sheetData>
  <mergeCells count="49"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C22:E22"/>
    <mergeCell ref="C26:E26"/>
    <mergeCell ref="A32:C32"/>
    <mergeCell ref="A33:C33"/>
    <mergeCell ref="A31:C31"/>
    <mergeCell ref="A29:E29"/>
    <mergeCell ref="C19:E19"/>
    <mergeCell ref="C20:E20"/>
    <mergeCell ref="C21:E21"/>
    <mergeCell ref="C16:E16"/>
    <mergeCell ref="C17:E17"/>
    <mergeCell ref="C18:E18"/>
    <mergeCell ref="C13:E13"/>
    <mergeCell ref="C14:E14"/>
    <mergeCell ref="C15:E15"/>
    <mergeCell ref="C10:E10"/>
    <mergeCell ref="O10:P10"/>
    <mergeCell ref="C11:E11"/>
    <mergeCell ref="C12:E12"/>
    <mergeCell ref="C8:E8"/>
    <mergeCell ref="O8:P8"/>
    <mergeCell ref="C9:E9"/>
    <mergeCell ref="O9:P9"/>
    <mergeCell ref="D4:G4"/>
    <mergeCell ref="L4:N4"/>
    <mergeCell ref="H5:I5"/>
    <mergeCell ref="C7:E7"/>
    <mergeCell ref="O7:P7"/>
    <mergeCell ref="A1:S1"/>
    <mergeCell ref="D3:F3"/>
    <mergeCell ref="H3:I3"/>
    <mergeCell ref="J3:K3"/>
    <mergeCell ref="L3:N3"/>
    <mergeCell ref="P3:Q3"/>
  </mergeCells>
  <hyperlinks>
    <hyperlink ref="D4:G4" location="PRÁCE" display="FOND ODPRACOVANÝCH HODIN"/>
    <hyperlink ref="D3:F3" location="VCP" display="SOUPIS PRACÍ"/>
    <hyperlink ref="H4" location="KABELY" display="KABELY"/>
    <hyperlink ref="H3:I3" location="ELEK.MAT." display="ELEKTRO. MATERIÁL"/>
    <hyperlink ref="L3:M3" location="TRASY" display="TRASY A KRABICE"/>
    <hyperlink ref="H5:I5" location="ROZVODNICE" display="ROZVADĚČE"/>
    <hyperlink ref="L4:N4" location="SPOJ.MATE." display="SPOJOVACÍ MATERIÁL"/>
    <hyperlink ref="L5" location="OSTATNÍ" display="OSTATNÍ"/>
    <hyperlink ref="J3:K3" location="KOMPLETACE" display="KOMPLETACE"/>
    <hyperlink ref="J5" location="Legrand" display="Legrand"/>
    <hyperlink ref="J4" location="Tango" display="Tango"/>
    <hyperlink ref="P3" location="NÁŘADÍ" display="NÁŘADÍ 1"/>
    <hyperlink ref="A29:E29" location="List1!A1" display="OBJEDNÁVKA"/>
    <hyperlink ref="H7" location="OBJEDNÁVKA" display="OBJEDNEJ"/>
  </hyperlink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OBJEDNÁVKA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Používateľ systému Windows</cp:lastModifiedBy>
  <dcterms:created xsi:type="dcterms:W3CDTF">2017-11-06T10:45:14Z</dcterms:created>
  <dcterms:modified xsi:type="dcterms:W3CDTF">2017-11-06T15:47:16Z</dcterms:modified>
</cp:coreProperties>
</file>