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500"/>
  </bookViews>
  <sheets>
    <sheet name="Rozpis" sheetId="1" r:id="rId1"/>
    <sheet name="Nastavenie" sheetId="2" r:id="rId2"/>
  </sheets>
  <definedNames>
    <definedName name="OblTyzdna">OFFSET(INDEX(SkumanaOblast,MATCH(Nastavenie!$D1,SkumanaOblast,0)),,,COUNTIF(SkumanaOblast,Nastavenie!$D1))</definedName>
    <definedName name="PocetDni">DATE(Nastavenie!$A$9,Nastavenie!$A$24+1,1)-DATE(Nastavenie!$A$9,Nastavenie!$A$24,1)</definedName>
    <definedName name="SkumanaOblast">OFFSET(Nastavenie!$D$2,MATCH(DATE(Nastavenie!$A$9,Nastavenie!$A$24,1),INDEX(TblNastav,,1),0)-1,,PocetDni)</definedName>
    <definedName name="TblNastav">Nastavenie!$C$2:$M$367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7" i="2" l="1"/>
  <c r="A24" i="2"/>
  <c r="M46" i="2" s="1"/>
  <c r="A29" i="2"/>
  <c r="A30" i="2" s="1"/>
  <c r="A38" i="2"/>
  <c r="A37" i="2"/>
  <c r="A36" i="2"/>
  <c r="A35" i="2"/>
  <c r="A34" i="2"/>
  <c r="A33" i="2"/>
  <c r="A32" i="2"/>
  <c r="A31" i="2"/>
  <c r="A28" i="2"/>
  <c r="A27" i="2"/>
  <c r="C3" i="1"/>
  <c r="C7" i="1" s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C2" i="2"/>
  <c r="C3" i="2" s="1"/>
  <c r="M341" i="2" l="1"/>
  <c r="M23" i="2"/>
  <c r="M365" i="2"/>
  <c r="M309" i="2"/>
  <c r="M250" i="2"/>
  <c r="M186" i="2"/>
  <c r="M22" i="2"/>
  <c r="M363" i="2"/>
  <c r="M338" i="2"/>
  <c r="M306" i="2"/>
  <c r="M242" i="2"/>
  <c r="M178" i="2"/>
  <c r="C12" i="1"/>
  <c r="M2" i="2"/>
  <c r="M17" i="2"/>
  <c r="M362" i="2"/>
  <c r="M333" i="2"/>
  <c r="M298" i="2"/>
  <c r="M234" i="2"/>
  <c r="M170" i="2"/>
  <c r="M38" i="2"/>
  <c r="M15" i="2"/>
  <c r="M357" i="2"/>
  <c r="M330" i="2"/>
  <c r="M290" i="2"/>
  <c r="M226" i="2"/>
  <c r="M162" i="2"/>
  <c r="M33" i="2"/>
  <c r="M14" i="2"/>
  <c r="M355" i="2"/>
  <c r="M325" i="2"/>
  <c r="M282" i="2"/>
  <c r="M218" i="2"/>
  <c r="M154" i="2"/>
  <c r="M31" i="2"/>
  <c r="M9" i="2"/>
  <c r="M354" i="2"/>
  <c r="M322" i="2"/>
  <c r="M274" i="2"/>
  <c r="M210" i="2"/>
  <c r="M146" i="2"/>
  <c r="M30" i="2"/>
  <c r="M7" i="2"/>
  <c r="M349" i="2"/>
  <c r="M317" i="2"/>
  <c r="M266" i="2"/>
  <c r="M202" i="2"/>
  <c r="M138" i="2"/>
  <c r="M25" i="2"/>
  <c r="M6" i="2"/>
  <c r="M346" i="2"/>
  <c r="M314" i="2"/>
  <c r="M258" i="2"/>
  <c r="M194" i="2"/>
  <c r="M130" i="2"/>
  <c r="C9" i="1"/>
  <c r="C15" i="1"/>
  <c r="C6" i="1"/>
  <c r="D3" i="1"/>
  <c r="C16" i="1"/>
  <c r="C13" i="1"/>
  <c r="C10" i="1"/>
  <c r="M301" i="2"/>
  <c r="M293" i="2"/>
  <c r="M285" i="2"/>
  <c r="M277" i="2"/>
  <c r="M269" i="2"/>
  <c r="M261" i="2"/>
  <c r="M253" i="2"/>
  <c r="M245" i="2"/>
  <c r="M237" i="2"/>
  <c r="M229" i="2"/>
  <c r="M221" i="2"/>
  <c r="M213" i="2"/>
  <c r="M205" i="2"/>
  <c r="M197" i="2"/>
  <c r="M189" i="2"/>
  <c r="M181" i="2"/>
  <c r="M173" i="2"/>
  <c r="M165" i="2"/>
  <c r="M157" i="2"/>
  <c r="M149" i="2"/>
  <c r="M141" i="2"/>
  <c r="M133" i="2"/>
  <c r="M125" i="2"/>
  <c r="M117" i="2"/>
  <c r="M109" i="2"/>
  <c r="M101" i="2"/>
  <c r="M93" i="2"/>
  <c r="M85" i="2"/>
  <c r="M77" i="2"/>
  <c r="M69" i="2"/>
  <c r="M61" i="2"/>
  <c r="M53" i="2"/>
  <c r="M45" i="2"/>
  <c r="M32" i="2"/>
  <c r="M24" i="2"/>
  <c r="M16" i="2"/>
  <c r="M8" i="2"/>
  <c r="M364" i="2"/>
  <c r="M356" i="2"/>
  <c r="M348" i="2"/>
  <c r="M340" i="2"/>
  <c r="M332" i="2"/>
  <c r="M324" i="2"/>
  <c r="M316" i="2"/>
  <c r="M308" i="2"/>
  <c r="M300" i="2"/>
  <c r="M292" i="2"/>
  <c r="M284" i="2"/>
  <c r="M276" i="2"/>
  <c r="M268" i="2"/>
  <c r="M260" i="2"/>
  <c r="M252" i="2"/>
  <c r="M244" i="2"/>
  <c r="M236" i="2"/>
  <c r="M228" i="2"/>
  <c r="M220" i="2"/>
  <c r="M212" i="2"/>
  <c r="M204" i="2"/>
  <c r="M196" i="2"/>
  <c r="M188" i="2"/>
  <c r="M180" i="2"/>
  <c r="M172" i="2"/>
  <c r="M164" i="2"/>
  <c r="M156" i="2"/>
  <c r="M148" i="2"/>
  <c r="M140" i="2"/>
  <c r="M132" i="2"/>
  <c r="M124" i="2"/>
  <c r="M116" i="2"/>
  <c r="M108" i="2"/>
  <c r="M100" i="2"/>
  <c r="M92" i="2"/>
  <c r="M84" i="2"/>
  <c r="M76" i="2"/>
  <c r="M68" i="2"/>
  <c r="M60" i="2"/>
  <c r="M52" i="2"/>
  <c r="M44" i="2"/>
  <c r="M347" i="2"/>
  <c r="M339" i="2"/>
  <c r="M331" i="2"/>
  <c r="M323" i="2"/>
  <c r="M315" i="2"/>
  <c r="M307" i="2"/>
  <c r="M299" i="2"/>
  <c r="M291" i="2"/>
  <c r="M283" i="2"/>
  <c r="M275" i="2"/>
  <c r="M267" i="2"/>
  <c r="M259" i="2"/>
  <c r="M251" i="2"/>
  <c r="M243" i="2"/>
  <c r="M235" i="2"/>
  <c r="M227" i="2"/>
  <c r="M219" i="2"/>
  <c r="M211" i="2"/>
  <c r="M203" i="2"/>
  <c r="M195" i="2"/>
  <c r="M187" i="2"/>
  <c r="M179" i="2"/>
  <c r="M171" i="2"/>
  <c r="M163" i="2"/>
  <c r="M155" i="2"/>
  <c r="M147" i="2"/>
  <c r="M139" i="2"/>
  <c r="M131" i="2"/>
  <c r="M123" i="2"/>
  <c r="M115" i="2"/>
  <c r="M107" i="2"/>
  <c r="M99" i="2"/>
  <c r="M91" i="2"/>
  <c r="M83" i="2"/>
  <c r="M75" i="2"/>
  <c r="M67" i="2"/>
  <c r="M59" i="2"/>
  <c r="M51" i="2"/>
  <c r="M43" i="2"/>
  <c r="M42" i="2"/>
  <c r="M122" i="2"/>
  <c r="M114" i="2"/>
  <c r="M106" i="2"/>
  <c r="M98" i="2"/>
  <c r="M90" i="2"/>
  <c r="M82" i="2"/>
  <c r="M74" i="2"/>
  <c r="M66" i="2"/>
  <c r="M58" i="2"/>
  <c r="M50" i="2"/>
  <c r="M37" i="2"/>
  <c r="M29" i="2"/>
  <c r="M21" i="2"/>
  <c r="M13" i="2"/>
  <c r="M5" i="2"/>
  <c r="M361" i="2"/>
  <c r="M353" i="2"/>
  <c r="M345" i="2"/>
  <c r="M337" i="2"/>
  <c r="M329" i="2"/>
  <c r="M321" i="2"/>
  <c r="M313" i="2"/>
  <c r="M305" i="2"/>
  <c r="M297" i="2"/>
  <c r="M289" i="2"/>
  <c r="M281" i="2"/>
  <c r="M273" i="2"/>
  <c r="M265" i="2"/>
  <c r="M257" i="2"/>
  <c r="M249" i="2"/>
  <c r="M241" i="2"/>
  <c r="M233" i="2"/>
  <c r="M225" i="2"/>
  <c r="M217" i="2"/>
  <c r="M209" i="2"/>
  <c r="M201" i="2"/>
  <c r="M193" i="2"/>
  <c r="M185" i="2"/>
  <c r="M177" i="2"/>
  <c r="M169" i="2"/>
  <c r="M161" i="2"/>
  <c r="M153" i="2"/>
  <c r="M145" i="2"/>
  <c r="M137" i="2"/>
  <c r="M129" i="2"/>
  <c r="M121" i="2"/>
  <c r="M113" i="2"/>
  <c r="M105" i="2"/>
  <c r="M97" i="2"/>
  <c r="M89" i="2"/>
  <c r="M81" i="2"/>
  <c r="M73" i="2"/>
  <c r="M65" i="2"/>
  <c r="M57" i="2"/>
  <c r="M49" i="2"/>
  <c r="M41" i="2"/>
  <c r="M36" i="2"/>
  <c r="M28" i="2"/>
  <c r="M20" i="2"/>
  <c r="M12" i="2"/>
  <c r="M4" i="2"/>
  <c r="M360" i="2"/>
  <c r="M352" i="2"/>
  <c r="M344" i="2"/>
  <c r="M336" i="2"/>
  <c r="M328" i="2"/>
  <c r="M320" i="2"/>
  <c r="M312" i="2"/>
  <c r="M304" i="2"/>
  <c r="M296" i="2"/>
  <c r="M288" i="2"/>
  <c r="M280" i="2"/>
  <c r="M272" i="2"/>
  <c r="M264" i="2"/>
  <c r="M256" i="2"/>
  <c r="M248" i="2"/>
  <c r="M240" i="2"/>
  <c r="M232" i="2"/>
  <c r="M224" i="2"/>
  <c r="M216" i="2"/>
  <c r="M208" i="2"/>
  <c r="M200" i="2"/>
  <c r="M192" i="2"/>
  <c r="M184" i="2"/>
  <c r="M176" i="2"/>
  <c r="M168" i="2"/>
  <c r="M160" i="2"/>
  <c r="M152" i="2"/>
  <c r="M144" i="2"/>
  <c r="M136" i="2"/>
  <c r="M128" i="2"/>
  <c r="M120" i="2"/>
  <c r="M112" i="2"/>
  <c r="M104" i="2"/>
  <c r="M96" i="2"/>
  <c r="M88" i="2"/>
  <c r="M80" i="2"/>
  <c r="M72" i="2"/>
  <c r="M64" i="2"/>
  <c r="M56" i="2"/>
  <c r="M48" i="2"/>
  <c r="M40" i="2"/>
  <c r="M35" i="2"/>
  <c r="M27" i="2"/>
  <c r="M19" i="2"/>
  <c r="M11" i="2"/>
  <c r="M3" i="2"/>
  <c r="M359" i="2"/>
  <c r="M351" i="2"/>
  <c r="M343" i="2"/>
  <c r="M335" i="2"/>
  <c r="M327" i="2"/>
  <c r="M319" i="2"/>
  <c r="M311" i="2"/>
  <c r="M303" i="2"/>
  <c r="M295" i="2"/>
  <c r="M287" i="2"/>
  <c r="M279" i="2"/>
  <c r="M271" i="2"/>
  <c r="M263" i="2"/>
  <c r="M255" i="2"/>
  <c r="M247" i="2"/>
  <c r="M239" i="2"/>
  <c r="M231" i="2"/>
  <c r="M223" i="2"/>
  <c r="M215" i="2"/>
  <c r="M207" i="2"/>
  <c r="M199" i="2"/>
  <c r="M191" i="2"/>
  <c r="M183" i="2"/>
  <c r="M175" i="2"/>
  <c r="M167" i="2"/>
  <c r="M159" i="2"/>
  <c r="M151" i="2"/>
  <c r="M143" i="2"/>
  <c r="M135" i="2"/>
  <c r="M127" i="2"/>
  <c r="M119" i="2"/>
  <c r="M111" i="2"/>
  <c r="M103" i="2"/>
  <c r="M95" i="2"/>
  <c r="M87" i="2"/>
  <c r="M79" i="2"/>
  <c r="M71" i="2"/>
  <c r="M63" i="2"/>
  <c r="M55" i="2"/>
  <c r="M47" i="2"/>
  <c r="M39" i="2"/>
  <c r="M34" i="2"/>
  <c r="M26" i="2"/>
  <c r="M18" i="2"/>
  <c r="M10" i="2"/>
  <c r="M366" i="2"/>
  <c r="M358" i="2"/>
  <c r="M350" i="2"/>
  <c r="M342" i="2"/>
  <c r="M334" i="2"/>
  <c r="M326" i="2"/>
  <c r="M318" i="2"/>
  <c r="M310" i="2"/>
  <c r="M302" i="2"/>
  <c r="M294" i="2"/>
  <c r="M286" i="2"/>
  <c r="M278" i="2"/>
  <c r="M270" i="2"/>
  <c r="M262" i="2"/>
  <c r="M254" i="2"/>
  <c r="M246" i="2"/>
  <c r="M238" i="2"/>
  <c r="M230" i="2"/>
  <c r="M222" i="2"/>
  <c r="M214" i="2"/>
  <c r="M206" i="2"/>
  <c r="M198" i="2"/>
  <c r="M190" i="2"/>
  <c r="M182" i="2"/>
  <c r="M174" i="2"/>
  <c r="M166" i="2"/>
  <c r="M158" i="2"/>
  <c r="M150" i="2"/>
  <c r="M142" i="2"/>
  <c r="M134" i="2"/>
  <c r="M126" i="2"/>
  <c r="M118" i="2"/>
  <c r="M110" i="2"/>
  <c r="M102" i="2"/>
  <c r="M94" i="2"/>
  <c r="M86" i="2"/>
  <c r="M78" i="2"/>
  <c r="M70" i="2"/>
  <c r="M62" i="2"/>
  <c r="M54" i="2"/>
  <c r="D3" i="2"/>
  <c r="C4" i="2"/>
  <c r="D2" i="2"/>
  <c r="C4" i="1"/>
  <c r="D4" i="1"/>
  <c r="E3" i="1" l="1"/>
  <c r="D16" i="1"/>
  <c r="D13" i="1"/>
  <c r="D10" i="1"/>
  <c r="D6" i="1"/>
  <c r="D7" i="1"/>
  <c r="D15" i="1"/>
  <c r="D9" i="1"/>
  <c r="D12" i="1"/>
  <c r="C5" i="2"/>
  <c r="D4" i="2"/>
  <c r="F3" i="1" l="1"/>
  <c r="E16" i="1"/>
  <c r="E13" i="1"/>
  <c r="E10" i="1"/>
  <c r="E6" i="1"/>
  <c r="E7" i="1"/>
  <c r="E15" i="1"/>
  <c r="E9" i="1"/>
  <c r="E12" i="1"/>
  <c r="E4" i="1"/>
  <c r="C6" i="2"/>
  <c r="D5" i="2"/>
  <c r="G3" i="1" l="1"/>
  <c r="F6" i="1"/>
  <c r="F7" i="1"/>
  <c r="F15" i="1"/>
  <c r="F12" i="1"/>
  <c r="F9" i="1"/>
  <c r="F13" i="1"/>
  <c r="F16" i="1"/>
  <c r="F10" i="1"/>
  <c r="F4" i="1"/>
  <c r="C7" i="2"/>
  <c r="D6" i="2"/>
  <c r="H3" i="1" l="1"/>
  <c r="G7" i="1"/>
  <c r="G15" i="1"/>
  <c r="G12" i="1"/>
  <c r="G9" i="1"/>
  <c r="G13" i="1"/>
  <c r="G6" i="1"/>
  <c r="G16" i="1"/>
  <c r="G10" i="1"/>
  <c r="G4" i="1"/>
  <c r="C8" i="2"/>
  <c r="D7" i="2"/>
  <c r="I3" i="1" l="1"/>
  <c r="H7" i="1"/>
  <c r="H15" i="1"/>
  <c r="H12" i="1"/>
  <c r="H9" i="1"/>
  <c r="H6" i="1"/>
  <c r="H16" i="1"/>
  <c r="H10" i="1"/>
  <c r="H13" i="1"/>
  <c r="H4" i="1"/>
  <c r="C9" i="2"/>
  <c r="D8" i="2"/>
  <c r="J3" i="1" l="1"/>
  <c r="I15" i="1"/>
  <c r="I12" i="1"/>
  <c r="I9" i="1"/>
  <c r="I7" i="1"/>
  <c r="I16" i="1"/>
  <c r="I10" i="1"/>
  <c r="I6" i="1"/>
  <c r="I13" i="1"/>
  <c r="I4" i="1"/>
  <c r="C10" i="2"/>
  <c r="D9" i="2"/>
  <c r="K3" i="1" l="1"/>
  <c r="J16" i="1"/>
  <c r="J13" i="1"/>
  <c r="J10" i="1"/>
  <c r="J15" i="1"/>
  <c r="J9" i="1"/>
  <c r="J7" i="1"/>
  <c r="J12" i="1"/>
  <c r="J6" i="1"/>
  <c r="J4" i="1"/>
  <c r="D10" i="2"/>
  <c r="C11" i="2"/>
  <c r="L3" i="1" l="1"/>
  <c r="K16" i="1"/>
  <c r="K13" i="1"/>
  <c r="K10" i="1"/>
  <c r="K9" i="1"/>
  <c r="K12" i="1"/>
  <c r="K7" i="1"/>
  <c r="K6" i="1"/>
  <c r="K15" i="1"/>
  <c r="K4" i="1"/>
  <c r="C12" i="2"/>
  <c r="D11" i="2"/>
  <c r="M3" i="1" l="1"/>
  <c r="L16" i="1"/>
  <c r="L13" i="1"/>
  <c r="L10" i="1"/>
  <c r="L6" i="1"/>
  <c r="L12" i="1"/>
  <c r="L15" i="1"/>
  <c r="L9" i="1"/>
  <c r="L7" i="1"/>
  <c r="L4" i="1"/>
  <c r="C13" i="2"/>
  <c r="D12" i="2"/>
  <c r="N3" i="1" l="1"/>
  <c r="M16" i="1"/>
  <c r="M13" i="1"/>
  <c r="M10" i="1"/>
  <c r="M6" i="1"/>
  <c r="M7" i="1"/>
  <c r="M12" i="1"/>
  <c r="M15" i="1"/>
  <c r="M9" i="1"/>
  <c r="M4" i="1"/>
  <c r="C14" i="2"/>
  <c r="D13" i="2"/>
  <c r="O3" i="1" l="1"/>
  <c r="N6" i="1"/>
  <c r="N7" i="1"/>
  <c r="N15" i="1"/>
  <c r="N12" i="1"/>
  <c r="N9" i="1"/>
  <c r="N16" i="1"/>
  <c r="N10" i="1"/>
  <c r="N13" i="1"/>
  <c r="N4" i="1"/>
  <c r="C15" i="2"/>
  <c r="D14" i="2"/>
  <c r="P3" i="1" l="1"/>
  <c r="O6" i="1"/>
  <c r="O7" i="1"/>
  <c r="O15" i="1"/>
  <c r="O12" i="1"/>
  <c r="O9" i="1"/>
  <c r="O16" i="1"/>
  <c r="O10" i="1"/>
  <c r="O13" i="1"/>
  <c r="O4" i="1"/>
  <c r="C16" i="2"/>
  <c r="D15" i="2"/>
  <c r="Q3" i="1" l="1"/>
  <c r="P7" i="1"/>
  <c r="P15" i="1"/>
  <c r="P12" i="1"/>
  <c r="P9" i="1"/>
  <c r="P13" i="1"/>
  <c r="P6" i="1"/>
  <c r="P16" i="1"/>
  <c r="P10" i="1"/>
  <c r="P4" i="1"/>
  <c r="C17" i="2"/>
  <c r="D16" i="2"/>
  <c r="R3" i="1" l="1"/>
  <c r="Q15" i="1"/>
  <c r="Q12" i="1"/>
  <c r="Q9" i="1"/>
  <c r="Q13" i="1"/>
  <c r="Q6" i="1"/>
  <c r="Q7" i="1"/>
  <c r="Q16" i="1"/>
  <c r="Q10" i="1"/>
  <c r="Q4" i="1"/>
  <c r="C18" i="2"/>
  <c r="D17" i="2"/>
  <c r="S3" i="1" l="1"/>
  <c r="R16" i="1"/>
  <c r="R13" i="1"/>
  <c r="R10" i="1"/>
  <c r="R12" i="1"/>
  <c r="R6" i="1"/>
  <c r="R7" i="1"/>
  <c r="R15" i="1"/>
  <c r="R9" i="1"/>
  <c r="R4" i="1"/>
  <c r="C19" i="2"/>
  <c r="D18" i="2"/>
  <c r="T3" i="1" l="1"/>
  <c r="S16" i="1"/>
  <c r="S13" i="1"/>
  <c r="S10" i="1"/>
  <c r="S6" i="1"/>
  <c r="S7" i="1"/>
  <c r="S15" i="1"/>
  <c r="S9" i="1"/>
  <c r="S12" i="1"/>
  <c r="S4" i="1"/>
  <c r="C20" i="2"/>
  <c r="D19" i="2"/>
  <c r="U3" i="1" l="1"/>
  <c r="T16" i="1"/>
  <c r="T13" i="1"/>
  <c r="T10" i="1"/>
  <c r="T6" i="1"/>
  <c r="T7" i="1"/>
  <c r="T15" i="1"/>
  <c r="T9" i="1"/>
  <c r="T12" i="1"/>
  <c r="T4" i="1"/>
  <c r="C21" i="2"/>
  <c r="D20" i="2"/>
  <c r="V3" i="1" l="1"/>
  <c r="U16" i="1"/>
  <c r="U13" i="1"/>
  <c r="U10" i="1"/>
  <c r="U6" i="1"/>
  <c r="U7" i="1"/>
  <c r="U15" i="1"/>
  <c r="U9" i="1"/>
  <c r="U12" i="1"/>
  <c r="U4" i="1"/>
  <c r="C22" i="2"/>
  <c r="D21" i="2"/>
  <c r="W3" i="1" l="1"/>
  <c r="V6" i="1"/>
  <c r="V7" i="1"/>
  <c r="V15" i="1"/>
  <c r="V12" i="1"/>
  <c r="V9" i="1"/>
  <c r="V13" i="1"/>
  <c r="V16" i="1"/>
  <c r="V10" i="1"/>
  <c r="V4" i="1"/>
  <c r="C23" i="2"/>
  <c r="D22" i="2"/>
  <c r="X3" i="1" l="1"/>
  <c r="W6" i="1"/>
  <c r="W7" i="1"/>
  <c r="W15" i="1"/>
  <c r="W12" i="1"/>
  <c r="W9" i="1"/>
  <c r="W13" i="1"/>
  <c r="W16" i="1"/>
  <c r="W10" i="1"/>
  <c r="W4" i="1"/>
  <c r="C24" i="2"/>
  <c r="D23" i="2"/>
  <c r="Y3" i="1" l="1"/>
  <c r="X7" i="1"/>
  <c r="X15" i="1"/>
  <c r="X12" i="1"/>
  <c r="X9" i="1"/>
  <c r="X6" i="1"/>
  <c r="X16" i="1"/>
  <c r="X10" i="1"/>
  <c r="X13" i="1"/>
  <c r="X4" i="1"/>
  <c r="C25" i="2"/>
  <c r="D24" i="2"/>
  <c r="Z3" i="1" l="1"/>
  <c r="Y15" i="1"/>
  <c r="Y12" i="1"/>
  <c r="Y9" i="1"/>
  <c r="Y7" i="1"/>
  <c r="Y16" i="1"/>
  <c r="Y10" i="1"/>
  <c r="Y13" i="1"/>
  <c r="Y6" i="1"/>
  <c r="Y4" i="1"/>
  <c r="C26" i="2"/>
  <c r="D25" i="2"/>
  <c r="AA3" i="1" l="1"/>
  <c r="Z16" i="1"/>
  <c r="Z13" i="1"/>
  <c r="Z10" i="1"/>
  <c r="Z15" i="1"/>
  <c r="Z9" i="1"/>
  <c r="Z12" i="1"/>
  <c r="Z6" i="1"/>
  <c r="Z7" i="1"/>
  <c r="Z4" i="1"/>
  <c r="C27" i="2"/>
  <c r="D26" i="2"/>
  <c r="AB3" i="1" l="1"/>
  <c r="AA16" i="1"/>
  <c r="AA13" i="1"/>
  <c r="AA10" i="1"/>
  <c r="AA15" i="1"/>
  <c r="AA12" i="1"/>
  <c r="AA7" i="1"/>
  <c r="AA6" i="1"/>
  <c r="AA9" i="1"/>
  <c r="AA4" i="1"/>
  <c r="C28" i="2"/>
  <c r="D27" i="2"/>
  <c r="AC3" i="1" l="1"/>
  <c r="AB16" i="1"/>
  <c r="AB13" i="1"/>
  <c r="AB10" i="1"/>
  <c r="AB6" i="1"/>
  <c r="AB12" i="1"/>
  <c r="AB15" i="1"/>
  <c r="AB9" i="1"/>
  <c r="AB7" i="1"/>
  <c r="AB4" i="1"/>
  <c r="C29" i="2"/>
  <c r="D28" i="2"/>
  <c r="AD3" i="1" l="1"/>
  <c r="AC16" i="1"/>
  <c r="AC13" i="1"/>
  <c r="AC10" i="1"/>
  <c r="AC6" i="1"/>
  <c r="AC7" i="1"/>
  <c r="AC12" i="1"/>
  <c r="AC15" i="1"/>
  <c r="AC9" i="1"/>
  <c r="AC4" i="1"/>
  <c r="C30" i="2"/>
  <c r="D29" i="2"/>
  <c r="AE3" i="1" l="1"/>
  <c r="AD6" i="1"/>
  <c r="AD7" i="1"/>
  <c r="AD15" i="1"/>
  <c r="AD12" i="1"/>
  <c r="AD9" i="1"/>
  <c r="AD16" i="1"/>
  <c r="AD10" i="1"/>
  <c r="AD13" i="1"/>
  <c r="AD4" i="1"/>
  <c r="C31" i="2"/>
  <c r="D30" i="2"/>
  <c r="AF3" i="1" l="1"/>
  <c r="AE6" i="1"/>
  <c r="AE9" i="1" s="1"/>
  <c r="AE12" i="1" s="1"/>
  <c r="AE15" i="1" s="1"/>
  <c r="AE4" i="1"/>
  <c r="AE7" i="1" s="1"/>
  <c r="AE10" i="1" s="1"/>
  <c r="AE13" i="1" s="1"/>
  <c r="AE16" i="1" s="1"/>
  <c r="C32" i="2"/>
  <c r="D31" i="2"/>
  <c r="AG3" i="1" l="1"/>
  <c r="AF6" i="1"/>
  <c r="AF9" i="1" s="1"/>
  <c r="AF12" i="1" s="1"/>
  <c r="AF15" i="1" s="1"/>
  <c r="AF4" i="1"/>
  <c r="AF7" i="1" s="1"/>
  <c r="AF10" i="1" s="1"/>
  <c r="AF13" i="1" s="1"/>
  <c r="AF16" i="1" s="1"/>
  <c r="C33" i="2"/>
  <c r="D32" i="2"/>
  <c r="AG4" i="1" l="1"/>
  <c r="AG7" i="1" s="1"/>
  <c r="AG10" i="1" s="1"/>
  <c r="AG13" i="1" s="1"/>
  <c r="AG16" i="1" s="1"/>
  <c r="AG6" i="1"/>
  <c r="AG9" i="1" s="1"/>
  <c r="AG12" i="1" s="1"/>
  <c r="AG15" i="1" s="1"/>
  <c r="C34" i="2"/>
  <c r="D33" i="2"/>
  <c r="C35" i="2" l="1"/>
  <c r="D34" i="2"/>
  <c r="C36" i="2" l="1"/>
  <c r="D35" i="2"/>
  <c r="C37" i="2" l="1"/>
  <c r="D36" i="2"/>
  <c r="C38" i="2" l="1"/>
  <c r="D37" i="2"/>
  <c r="C39" i="2" l="1"/>
  <c r="D38" i="2"/>
  <c r="C40" i="2" l="1"/>
  <c r="D39" i="2"/>
  <c r="C2" i="1" l="1"/>
  <c r="C41" i="2"/>
  <c r="D40" i="2"/>
  <c r="D2" i="1" l="1"/>
  <c r="C42" i="2"/>
  <c r="D41" i="2"/>
  <c r="E2" i="1" l="1"/>
  <c r="C43" i="2"/>
  <c r="D42" i="2"/>
  <c r="F2" i="1" l="1"/>
  <c r="C44" i="2"/>
  <c r="D43" i="2"/>
  <c r="G2" i="1" l="1"/>
  <c r="C45" i="2"/>
  <c r="D44" i="2"/>
  <c r="H2" i="1" l="1"/>
  <c r="C46" i="2"/>
  <c r="D45" i="2"/>
  <c r="I2" i="1" l="1"/>
  <c r="C47" i="2"/>
  <c r="D46" i="2"/>
  <c r="J2" i="1" l="1"/>
  <c r="C48" i="2"/>
  <c r="D47" i="2"/>
  <c r="K2" i="1" l="1"/>
  <c r="C49" i="2"/>
  <c r="D48" i="2"/>
  <c r="L2" i="1" l="1"/>
  <c r="C50" i="2"/>
  <c r="D49" i="2"/>
  <c r="M2" i="1" l="1"/>
  <c r="C51" i="2"/>
  <c r="D50" i="2"/>
  <c r="N2" i="1" l="1"/>
  <c r="C52" i="2"/>
  <c r="D51" i="2"/>
  <c r="O2" i="1" l="1"/>
  <c r="C53" i="2"/>
  <c r="D52" i="2"/>
  <c r="P2" i="1" l="1"/>
  <c r="C54" i="2"/>
  <c r="D53" i="2"/>
  <c r="Q2" i="1" l="1"/>
  <c r="C55" i="2"/>
  <c r="D54" i="2"/>
  <c r="R2" i="1" l="1"/>
  <c r="C56" i="2"/>
  <c r="D55" i="2"/>
  <c r="S2" i="1" l="1"/>
  <c r="C57" i="2"/>
  <c r="D56" i="2"/>
  <c r="T2" i="1" l="1"/>
  <c r="C58" i="2"/>
  <c r="D57" i="2"/>
  <c r="U2" i="1" l="1"/>
  <c r="C59" i="2"/>
  <c r="D58" i="2"/>
  <c r="V2" i="1" l="1"/>
  <c r="C60" i="2"/>
  <c r="D59" i="2"/>
  <c r="W2" i="1" l="1"/>
  <c r="C61" i="2"/>
  <c r="D60" i="2"/>
  <c r="X2" i="1" l="1"/>
  <c r="C62" i="2"/>
  <c r="D61" i="2"/>
  <c r="Y2" i="1" l="1"/>
  <c r="C63" i="2"/>
  <c r="D62" i="2"/>
  <c r="Z2" i="1" l="1"/>
  <c r="C64" i="2"/>
  <c r="D63" i="2"/>
  <c r="AA2" i="1" l="1"/>
  <c r="C65" i="2"/>
  <c r="D64" i="2"/>
  <c r="AB2" i="1" l="1"/>
  <c r="C66" i="2"/>
  <c r="D65" i="2"/>
  <c r="AC2" i="1" l="1"/>
  <c r="C67" i="2"/>
  <c r="D66" i="2"/>
  <c r="AD2" i="1" l="1"/>
  <c r="C68" i="2"/>
  <c r="D67" i="2"/>
  <c r="C69" i="2" l="1"/>
  <c r="D68" i="2"/>
  <c r="C70" i="2" l="1"/>
  <c r="D69" i="2"/>
  <c r="C71" i="2" l="1"/>
  <c r="D70" i="2"/>
  <c r="C72" i="2" l="1"/>
  <c r="D71" i="2"/>
  <c r="C73" i="2" l="1"/>
  <c r="D72" i="2"/>
  <c r="C74" i="2" l="1"/>
  <c r="D73" i="2"/>
  <c r="C75" i="2" l="1"/>
  <c r="D74" i="2"/>
  <c r="C76" i="2" l="1"/>
  <c r="D75" i="2"/>
  <c r="C77" i="2" l="1"/>
  <c r="D76" i="2"/>
  <c r="C78" i="2" l="1"/>
  <c r="D77" i="2"/>
  <c r="C79" i="2" l="1"/>
  <c r="D78" i="2"/>
  <c r="C80" i="2" l="1"/>
  <c r="D79" i="2"/>
  <c r="C81" i="2" l="1"/>
  <c r="D80" i="2"/>
  <c r="C82" i="2" l="1"/>
  <c r="D81" i="2"/>
  <c r="C83" i="2" l="1"/>
  <c r="D82" i="2"/>
  <c r="C84" i="2" l="1"/>
  <c r="D83" i="2"/>
  <c r="C85" i="2" l="1"/>
  <c r="D84" i="2"/>
  <c r="C86" i="2" l="1"/>
  <c r="D85" i="2"/>
  <c r="C87" i="2" l="1"/>
  <c r="D86" i="2"/>
  <c r="C88" i="2" l="1"/>
  <c r="D87" i="2"/>
  <c r="C89" i="2" l="1"/>
  <c r="D88" i="2"/>
  <c r="C90" i="2" l="1"/>
  <c r="D89" i="2"/>
  <c r="C91" i="2" l="1"/>
  <c r="D90" i="2"/>
  <c r="C92" i="2" l="1"/>
  <c r="D91" i="2"/>
  <c r="C93" i="2" l="1"/>
  <c r="D92" i="2"/>
  <c r="C94" i="2" l="1"/>
  <c r="D93" i="2"/>
  <c r="C95" i="2" l="1"/>
  <c r="D94" i="2"/>
  <c r="C96" i="2" l="1"/>
  <c r="D95" i="2"/>
  <c r="C97" i="2" l="1"/>
  <c r="D96" i="2"/>
  <c r="C98" i="2" l="1"/>
  <c r="D97" i="2"/>
  <c r="C99" i="2" l="1"/>
  <c r="D98" i="2"/>
  <c r="C100" i="2" l="1"/>
  <c r="D99" i="2"/>
  <c r="C101" i="2" l="1"/>
  <c r="D100" i="2"/>
  <c r="C102" i="2" l="1"/>
  <c r="D101" i="2"/>
  <c r="C103" i="2" l="1"/>
  <c r="D102" i="2"/>
  <c r="C104" i="2" l="1"/>
  <c r="D103" i="2"/>
  <c r="C105" i="2" l="1"/>
  <c r="D104" i="2"/>
  <c r="C106" i="2" l="1"/>
  <c r="D105" i="2"/>
  <c r="C107" i="2" l="1"/>
  <c r="D106" i="2"/>
  <c r="C108" i="2" l="1"/>
  <c r="D107" i="2"/>
  <c r="C109" i="2" l="1"/>
  <c r="D108" i="2"/>
  <c r="C110" i="2" l="1"/>
  <c r="D109" i="2"/>
  <c r="C111" i="2" l="1"/>
  <c r="D110" i="2"/>
  <c r="C112" i="2" l="1"/>
  <c r="D111" i="2"/>
  <c r="C113" i="2" l="1"/>
  <c r="D112" i="2"/>
  <c r="C114" i="2" l="1"/>
  <c r="D113" i="2"/>
  <c r="C115" i="2" l="1"/>
  <c r="D114" i="2"/>
  <c r="C116" i="2" l="1"/>
  <c r="D115" i="2"/>
  <c r="C117" i="2" l="1"/>
  <c r="D116" i="2"/>
  <c r="C118" i="2" l="1"/>
  <c r="D117" i="2"/>
  <c r="C119" i="2" l="1"/>
  <c r="D118" i="2"/>
  <c r="C120" i="2" l="1"/>
  <c r="D119" i="2"/>
  <c r="C121" i="2" l="1"/>
  <c r="D120" i="2"/>
  <c r="C122" i="2" l="1"/>
  <c r="D121" i="2"/>
  <c r="C123" i="2" l="1"/>
  <c r="D122" i="2"/>
  <c r="C124" i="2" l="1"/>
  <c r="D123" i="2"/>
  <c r="C125" i="2" l="1"/>
  <c r="D124" i="2"/>
  <c r="C126" i="2" l="1"/>
  <c r="D125" i="2"/>
  <c r="C127" i="2" l="1"/>
  <c r="D126" i="2"/>
  <c r="C128" i="2" l="1"/>
  <c r="D127" i="2"/>
  <c r="C129" i="2" l="1"/>
  <c r="D128" i="2"/>
  <c r="C130" i="2" l="1"/>
  <c r="D129" i="2"/>
  <c r="C131" i="2" l="1"/>
  <c r="D130" i="2"/>
  <c r="C132" i="2" l="1"/>
  <c r="D131" i="2"/>
  <c r="C133" i="2" l="1"/>
  <c r="D132" i="2"/>
  <c r="C134" i="2" l="1"/>
  <c r="D133" i="2"/>
  <c r="C135" i="2" l="1"/>
  <c r="D134" i="2"/>
  <c r="C136" i="2" l="1"/>
  <c r="D135" i="2"/>
  <c r="C137" i="2" l="1"/>
  <c r="D136" i="2"/>
  <c r="C138" i="2" l="1"/>
  <c r="D137" i="2"/>
  <c r="C139" i="2" l="1"/>
  <c r="D138" i="2"/>
  <c r="C140" i="2" l="1"/>
  <c r="D139" i="2"/>
  <c r="C141" i="2" l="1"/>
  <c r="D140" i="2"/>
  <c r="C142" i="2" l="1"/>
  <c r="D141" i="2"/>
  <c r="C143" i="2" l="1"/>
  <c r="D142" i="2"/>
  <c r="C144" i="2" l="1"/>
  <c r="D143" i="2"/>
  <c r="C145" i="2" l="1"/>
  <c r="D144" i="2"/>
  <c r="C146" i="2" l="1"/>
  <c r="D145" i="2"/>
  <c r="C147" i="2" l="1"/>
  <c r="D146" i="2"/>
  <c r="C148" i="2" l="1"/>
  <c r="D147" i="2"/>
  <c r="C149" i="2" l="1"/>
  <c r="D148" i="2"/>
  <c r="C150" i="2" l="1"/>
  <c r="D149" i="2"/>
  <c r="C151" i="2" l="1"/>
  <c r="D150" i="2"/>
  <c r="C152" i="2" l="1"/>
  <c r="D151" i="2"/>
  <c r="C153" i="2" l="1"/>
  <c r="D152" i="2"/>
  <c r="C154" i="2" l="1"/>
  <c r="D153" i="2"/>
  <c r="C155" i="2" l="1"/>
  <c r="D154" i="2"/>
  <c r="C156" i="2" l="1"/>
  <c r="D155" i="2"/>
  <c r="C157" i="2" l="1"/>
  <c r="D156" i="2"/>
  <c r="C158" i="2" l="1"/>
  <c r="D157" i="2"/>
  <c r="C159" i="2" l="1"/>
  <c r="D158" i="2"/>
  <c r="C160" i="2" l="1"/>
  <c r="D159" i="2"/>
  <c r="C161" i="2" l="1"/>
  <c r="D160" i="2"/>
  <c r="C162" i="2" l="1"/>
  <c r="D161" i="2"/>
  <c r="C163" i="2" l="1"/>
  <c r="D162" i="2"/>
  <c r="C164" i="2" l="1"/>
  <c r="D163" i="2"/>
  <c r="C165" i="2" l="1"/>
  <c r="D164" i="2"/>
  <c r="C166" i="2" l="1"/>
  <c r="D165" i="2"/>
  <c r="C167" i="2" l="1"/>
  <c r="D166" i="2"/>
  <c r="C168" i="2" l="1"/>
  <c r="D167" i="2"/>
  <c r="C169" i="2" l="1"/>
  <c r="D168" i="2"/>
  <c r="C170" i="2" l="1"/>
  <c r="D169" i="2"/>
  <c r="C171" i="2" l="1"/>
  <c r="D170" i="2"/>
  <c r="C172" i="2" l="1"/>
  <c r="D171" i="2"/>
  <c r="C173" i="2" l="1"/>
  <c r="D172" i="2"/>
  <c r="C174" i="2" l="1"/>
  <c r="D173" i="2"/>
  <c r="C175" i="2" l="1"/>
  <c r="D174" i="2"/>
  <c r="C176" i="2" l="1"/>
  <c r="D175" i="2"/>
  <c r="C177" i="2" l="1"/>
  <c r="D176" i="2"/>
  <c r="C178" i="2" l="1"/>
  <c r="D177" i="2"/>
  <c r="C179" i="2" l="1"/>
  <c r="D178" i="2"/>
  <c r="C180" i="2" l="1"/>
  <c r="D179" i="2"/>
  <c r="C181" i="2" l="1"/>
  <c r="D180" i="2"/>
  <c r="C182" i="2" l="1"/>
  <c r="D181" i="2"/>
  <c r="C183" i="2" l="1"/>
  <c r="D182" i="2"/>
  <c r="C184" i="2" l="1"/>
  <c r="D183" i="2"/>
  <c r="C185" i="2" l="1"/>
  <c r="D184" i="2"/>
  <c r="C186" i="2" l="1"/>
  <c r="D185" i="2"/>
  <c r="C187" i="2" l="1"/>
  <c r="D186" i="2"/>
  <c r="C188" i="2" l="1"/>
  <c r="D187" i="2"/>
  <c r="C189" i="2" l="1"/>
  <c r="D188" i="2"/>
  <c r="C190" i="2" l="1"/>
  <c r="D189" i="2"/>
  <c r="C191" i="2" l="1"/>
  <c r="D190" i="2"/>
  <c r="C192" i="2" l="1"/>
  <c r="D191" i="2"/>
  <c r="C193" i="2" l="1"/>
  <c r="D192" i="2"/>
  <c r="C194" i="2" l="1"/>
  <c r="D193" i="2"/>
  <c r="C195" i="2" l="1"/>
  <c r="D194" i="2"/>
  <c r="C196" i="2" l="1"/>
  <c r="D195" i="2"/>
  <c r="C197" i="2" l="1"/>
  <c r="D196" i="2"/>
  <c r="C198" i="2" l="1"/>
  <c r="D197" i="2"/>
  <c r="C199" i="2" l="1"/>
  <c r="D198" i="2"/>
  <c r="C200" i="2" l="1"/>
  <c r="D199" i="2"/>
  <c r="C201" i="2" l="1"/>
  <c r="D200" i="2"/>
  <c r="C202" i="2" l="1"/>
  <c r="D201" i="2"/>
  <c r="C203" i="2" l="1"/>
  <c r="D202" i="2"/>
  <c r="C204" i="2" l="1"/>
  <c r="D203" i="2"/>
  <c r="C205" i="2" l="1"/>
  <c r="D204" i="2"/>
  <c r="C206" i="2" l="1"/>
  <c r="D205" i="2"/>
  <c r="C207" i="2" l="1"/>
  <c r="D206" i="2"/>
  <c r="C208" i="2" l="1"/>
  <c r="D207" i="2"/>
  <c r="C209" i="2" l="1"/>
  <c r="D208" i="2"/>
  <c r="C210" i="2" l="1"/>
  <c r="D209" i="2"/>
  <c r="C211" i="2" l="1"/>
  <c r="D210" i="2"/>
  <c r="C212" i="2" l="1"/>
  <c r="D211" i="2"/>
  <c r="C213" i="2" l="1"/>
  <c r="D212" i="2"/>
  <c r="C214" i="2" l="1"/>
  <c r="D213" i="2"/>
  <c r="C215" i="2" l="1"/>
  <c r="D214" i="2"/>
  <c r="C216" i="2" l="1"/>
  <c r="D215" i="2"/>
  <c r="C217" i="2" l="1"/>
  <c r="D216" i="2"/>
  <c r="C218" i="2" l="1"/>
  <c r="D217" i="2"/>
  <c r="C219" i="2" l="1"/>
  <c r="D218" i="2"/>
  <c r="C220" i="2" l="1"/>
  <c r="D219" i="2"/>
  <c r="C221" i="2" l="1"/>
  <c r="D220" i="2"/>
  <c r="C222" i="2" l="1"/>
  <c r="D221" i="2"/>
  <c r="C223" i="2" l="1"/>
  <c r="D222" i="2"/>
  <c r="C224" i="2" l="1"/>
  <c r="D223" i="2"/>
  <c r="C225" i="2" l="1"/>
  <c r="D224" i="2"/>
  <c r="C226" i="2" l="1"/>
  <c r="D225" i="2"/>
  <c r="C227" i="2" l="1"/>
  <c r="D226" i="2"/>
  <c r="C228" i="2" l="1"/>
  <c r="D227" i="2"/>
  <c r="C229" i="2" l="1"/>
  <c r="D228" i="2"/>
  <c r="C230" i="2" l="1"/>
  <c r="D229" i="2"/>
  <c r="C231" i="2" l="1"/>
  <c r="D230" i="2"/>
  <c r="C232" i="2" l="1"/>
  <c r="D231" i="2"/>
  <c r="C233" i="2" l="1"/>
  <c r="D232" i="2"/>
  <c r="C234" i="2" l="1"/>
  <c r="D233" i="2"/>
  <c r="C235" i="2" l="1"/>
  <c r="D234" i="2"/>
  <c r="C236" i="2" l="1"/>
  <c r="D235" i="2"/>
  <c r="C237" i="2" l="1"/>
  <c r="D236" i="2"/>
  <c r="C238" i="2" l="1"/>
  <c r="D237" i="2"/>
  <c r="C239" i="2" l="1"/>
  <c r="D238" i="2"/>
  <c r="C240" i="2" l="1"/>
  <c r="D239" i="2"/>
  <c r="C241" i="2" l="1"/>
  <c r="D240" i="2"/>
  <c r="C242" i="2" l="1"/>
  <c r="D241" i="2"/>
  <c r="C243" i="2" l="1"/>
  <c r="D242" i="2"/>
  <c r="C244" i="2" l="1"/>
  <c r="D243" i="2"/>
  <c r="C245" i="2" l="1"/>
  <c r="D244" i="2"/>
  <c r="C246" i="2" l="1"/>
  <c r="D245" i="2"/>
  <c r="C247" i="2" l="1"/>
  <c r="D246" i="2"/>
  <c r="C248" i="2" l="1"/>
  <c r="D247" i="2"/>
  <c r="C249" i="2" l="1"/>
  <c r="D248" i="2"/>
  <c r="C250" i="2" l="1"/>
  <c r="D249" i="2"/>
  <c r="C251" i="2" l="1"/>
  <c r="D250" i="2"/>
  <c r="C252" i="2" l="1"/>
  <c r="D251" i="2"/>
  <c r="C253" i="2" l="1"/>
  <c r="D252" i="2"/>
  <c r="C254" i="2" l="1"/>
  <c r="D253" i="2"/>
  <c r="C255" i="2" l="1"/>
  <c r="D254" i="2"/>
  <c r="C256" i="2" l="1"/>
  <c r="D255" i="2"/>
  <c r="C257" i="2" l="1"/>
  <c r="D256" i="2"/>
  <c r="C258" i="2" l="1"/>
  <c r="D257" i="2"/>
  <c r="C259" i="2" l="1"/>
  <c r="D258" i="2"/>
  <c r="C260" i="2" l="1"/>
  <c r="D259" i="2"/>
  <c r="C261" i="2" l="1"/>
  <c r="D260" i="2"/>
  <c r="C262" i="2" l="1"/>
  <c r="D261" i="2"/>
  <c r="C263" i="2" l="1"/>
  <c r="D262" i="2"/>
  <c r="C264" i="2" l="1"/>
  <c r="D263" i="2"/>
  <c r="C265" i="2" l="1"/>
  <c r="D264" i="2"/>
  <c r="C266" i="2" l="1"/>
  <c r="D265" i="2"/>
  <c r="C267" i="2" l="1"/>
  <c r="D266" i="2"/>
  <c r="C268" i="2" l="1"/>
  <c r="D267" i="2"/>
  <c r="C269" i="2" l="1"/>
  <c r="D268" i="2"/>
  <c r="C270" i="2" l="1"/>
  <c r="D269" i="2"/>
  <c r="C271" i="2" l="1"/>
  <c r="D270" i="2"/>
  <c r="C272" i="2" l="1"/>
  <c r="D271" i="2"/>
  <c r="C273" i="2" l="1"/>
  <c r="D272" i="2"/>
  <c r="C274" i="2" l="1"/>
  <c r="D273" i="2"/>
  <c r="C275" i="2" l="1"/>
  <c r="D274" i="2"/>
  <c r="C276" i="2" l="1"/>
  <c r="D275" i="2"/>
  <c r="C277" i="2" l="1"/>
  <c r="D276" i="2"/>
  <c r="C278" i="2" l="1"/>
  <c r="D277" i="2"/>
  <c r="C279" i="2" l="1"/>
  <c r="D278" i="2"/>
  <c r="C280" i="2" l="1"/>
  <c r="D279" i="2"/>
  <c r="C281" i="2" l="1"/>
  <c r="D280" i="2"/>
  <c r="C282" i="2" l="1"/>
  <c r="D281" i="2"/>
  <c r="C283" i="2" l="1"/>
  <c r="D282" i="2"/>
  <c r="C284" i="2" l="1"/>
  <c r="D283" i="2"/>
  <c r="C285" i="2" l="1"/>
  <c r="D284" i="2"/>
  <c r="C286" i="2" l="1"/>
  <c r="D285" i="2"/>
  <c r="C287" i="2" l="1"/>
  <c r="D286" i="2"/>
  <c r="C288" i="2" l="1"/>
  <c r="D287" i="2"/>
  <c r="C289" i="2" l="1"/>
  <c r="D288" i="2"/>
  <c r="C290" i="2" l="1"/>
  <c r="D289" i="2"/>
  <c r="C291" i="2" l="1"/>
  <c r="D290" i="2"/>
  <c r="C292" i="2" l="1"/>
  <c r="D291" i="2"/>
  <c r="C293" i="2" l="1"/>
  <c r="D292" i="2"/>
  <c r="C294" i="2" l="1"/>
  <c r="D293" i="2"/>
  <c r="C295" i="2" l="1"/>
  <c r="D294" i="2"/>
  <c r="C296" i="2" l="1"/>
  <c r="D295" i="2"/>
  <c r="C297" i="2" l="1"/>
  <c r="D296" i="2"/>
  <c r="C298" i="2" l="1"/>
  <c r="D297" i="2"/>
  <c r="C299" i="2" l="1"/>
  <c r="D298" i="2"/>
  <c r="C300" i="2" l="1"/>
  <c r="D299" i="2"/>
  <c r="C301" i="2" l="1"/>
  <c r="D300" i="2"/>
  <c r="C302" i="2" l="1"/>
  <c r="D301" i="2"/>
  <c r="C303" i="2" l="1"/>
  <c r="D302" i="2"/>
  <c r="C304" i="2" l="1"/>
  <c r="D303" i="2"/>
  <c r="C305" i="2" l="1"/>
  <c r="D304" i="2"/>
  <c r="C306" i="2" l="1"/>
  <c r="D305" i="2"/>
  <c r="C307" i="2" l="1"/>
  <c r="D306" i="2"/>
  <c r="C308" i="2" l="1"/>
  <c r="D307" i="2"/>
  <c r="C309" i="2" l="1"/>
  <c r="D308" i="2"/>
  <c r="C310" i="2" l="1"/>
  <c r="D309" i="2"/>
  <c r="C311" i="2" l="1"/>
  <c r="D310" i="2"/>
  <c r="C312" i="2" l="1"/>
  <c r="D311" i="2"/>
  <c r="C313" i="2" l="1"/>
  <c r="D312" i="2"/>
  <c r="C314" i="2" l="1"/>
  <c r="D313" i="2"/>
  <c r="C315" i="2" l="1"/>
  <c r="D314" i="2"/>
  <c r="C316" i="2" l="1"/>
  <c r="D315" i="2"/>
  <c r="C317" i="2" l="1"/>
  <c r="D316" i="2"/>
  <c r="C318" i="2" l="1"/>
  <c r="D317" i="2"/>
  <c r="C319" i="2" l="1"/>
  <c r="D318" i="2"/>
  <c r="C320" i="2" l="1"/>
  <c r="D319" i="2"/>
  <c r="C321" i="2" l="1"/>
  <c r="D320" i="2"/>
  <c r="C322" i="2" l="1"/>
  <c r="D321" i="2"/>
  <c r="C323" i="2" l="1"/>
  <c r="D322" i="2"/>
  <c r="C324" i="2" l="1"/>
  <c r="D323" i="2"/>
  <c r="C325" i="2" l="1"/>
  <c r="D324" i="2"/>
  <c r="C326" i="2" l="1"/>
  <c r="D325" i="2"/>
  <c r="C327" i="2" l="1"/>
  <c r="D326" i="2"/>
  <c r="C328" i="2" l="1"/>
  <c r="D327" i="2"/>
  <c r="C329" i="2" l="1"/>
  <c r="D328" i="2"/>
  <c r="C330" i="2" l="1"/>
  <c r="D329" i="2"/>
  <c r="C331" i="2" l="1"/>
  <c r="D330" i="2"/>
  <c r="C332" i="2" l="1"/>
  <c r="D331" i="2"/>
  <c r="C333" i="2" l="1"/>
  <c r="D332" i="2"/>
  <c r="C334" i="2" l="1"/>
  <c r="D333" i="2"/>
  <c r="C335" i="2" l="1"/>
  <c r="D334" i="2"/>
  <c r="C336" i="2" l="1"/>
  <c r="D335" i="2"/>
  <c r="C337" i="2" l="1"/>
  <c r="D336" i="2"/>
  <c r="C338" i="2" l="1"/>
  <c r="D337" i="2"/>
  <c r="C339" i="2" l="1"/>
  <c r="D338" i="2"/>
  <c r="C340" i="2" l="1"/>
  <c r="D339" i="2"/>
  <c r="C341" i="2" l="1"/>
  <c r="D340" i="2"/>
  <c r="C342" i="2" l="1"/>
  <c r="D341" i="2"/>
  <c r="C343" i="2" l="1"/>
  <c r="D342" i="2"/>
  <c r="C344" i="2" l="1"/>
  <c r="D343" i="2"/>
  <c r="C345" i="2" l="1"/>
  <c r="D344" i="2"/>
  <c r="C346" i="2" l="1"/>
  <c r="D345" i="2"/>
  <c r="C347" i="2" l="1"/>
  <c r="D346" i="2"/>
  <c r="C348" i="2" l="1"/>
  <c r="D347" i="2"/>
  <c r="C349" i="2" l="1"/>
  <c r="D348" i="2"/>
  <c r="C350" i="2" l="1"/>
  <c r="D349" i="2"/>
  <c r="C351" i="2" l="1"/>
  <c r="D350" i="2"/>
  <c r="C352" i="2" l="1"/>
  <c r="D351" i="2"/>
  <c r="C353" i="2" l="1"/>
  <c r="D352" i="2"/>
  <c r="C354" i="2" l="1"/>
  <c r="D353" i="2"/>
  <c r="C355" i="2" l="1"/>
  <c r="D354" i="2"/>
  <c r="C356" i="2" l="1"/>
  <c r="D355" i="2"/>
  <c r="C357" i="2" l="1"/>
  <c r="D356" i="2"/>
  <c r="C358" i="2" l="1"/>
  <c r="D357" i="2"/>
  <c r="C359" i="2" l="1"/>
  <c r="D358" i="2"/>
  <c r="C360" i="2" l="1"/>
  <c r="D359" i="2"/>
  <c r="C361" i="2" l="1"/>
  <c r="D360" i="2"/>
  <c r="C362" i="2" l="1"/>
  <c r="D361" i="2"/>
  <c r="C363" i="2" l="1"/>
  <c r="D362" i="2"/>
  <c r="C364" i="2" l="1"/>
  <c r="D363" i="2"/>
  <c r="C365" i="2" l="1"/>
  <c r="D364" i="2"/>
  <c r="D365" i="2" l="1"/>
  <c r="C366" i="2"/>
  <c r="D366" i="2" l="1"/>
  <c r="C367" i="2"/>
  <c r="E367" i="2" l="1"/>
  <c r="L367" i="2"/>
  <c r="D367" i="2"/>
  <c r="K367" i="2"/>
  <c r="G367" i="2"/>
  <c r="J367" i="2"/>
  <c r="I367" i="2"/>
  <c r="F367" i="2"/>
  <c r="H367" i="2"/>
  <c r="AG2" i="1" l="1"/>
  <c r="AF2" i="1"/>
  <c r="AE2" i="1"/>
</calcChain>
</file>

<file path=xl/sharedStrings.xml><?xml version="1.0" encoding="utf-8"?>
<sst xmlns="http://schemas.openxmlformats.org/spreadsheetml/2006/main" count="63" uniqueCount="36">
  <si>
    <t>Týždeň</t>
  </si>
  <si>
    <t>Dátum</t>
  </si>
  <si>
    <t>Deň</t>
  </si>
  <si>
    <t>1.Zmena</t>
  </si>
  <si>
    <t>Podstavková</t>
  </si>
  <si>
    <t>Večerková</t>
  </si>
  <si>
    <t>Janeček</t>
  </si>
  <si>
    <t>Holubčíková</t>
  </si>
  <si>
    <t>Kvaková</t>
  </si>
  <si>
    <t>Turičiková</t>
  </si>
  <si>
    <t>Lešková</t>
  </si>
  <si>
    <t>Sumihorová</t>
  </si>
  <si>
    <t>2.Zmena</t>
  </si>
  <si>
    <t>3.Zmena</t>
  </si>
  <si>
    <t>4.Zmena</t>
  </si>
  <si>
    <t>November</t>
  </si>
  <si>
    <t>Zmena</t>
  </si>
  <si>
    <t>R</t>
  </si>
  <si>
    <t>P</t>
  </si>
  <si>
    <t>N</t>
  </si>
  <si>
    <t>V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</si>
  <si>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</si>
  <si>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</si>
  <si>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</si>
  <si>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</si>
  <si>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</si>
  <si>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</si>
  <si>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</si>
  <si>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</si>
  <si>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</si>
  <si>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</si>
  <si>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</si>
  <si>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December</t>
  </si>
  <si>
    <t>Mesiace</t>
  </si>
  <si>
    <t>Sviatky</t>
  </si>
  <si>
    <t>Poz.týž.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</si>
</sst>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General&quot;.týždeň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</cellXfs>
  <cellStyles count="1">
    <cellStyle name="Normálna" xfId="0" builtinId="0"/>
  </cellStyles>
  <dxfs count="116"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left/>
        <vertical/>
        <horizontal/>
      </border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top/>
        <bottom/>
        <vertical/>
        <horizontal/>
      </border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vertical/>
        <horizontal/>
      </border>
    </dxf>
    <dxf>
      <border>
        <left/>
        <right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vertical/>
        <horizontal/>
      </border>
    </dxf>
    <dxf>
      <border>
        <left/>
        <right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vertical/>
        <horizontal/>
      </border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top/>
        <bottom/>
        <vertical/>
        <horizontal/>
      </border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lef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right/>
        <vertical/>
        <horizontal/>
      </border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  <dxf>
      <border>
        <left style="thin">
          <color auto="1"/>
        </left>
        <vertical/>
        <horizontal/>
      </border>
    </dxf>
    <dxf>
      <border>
        <right/>
        <top/>
        <bottom/>
        <vertical/>
        <horizontal/>
      </border>
    </dxf>
    <dxf>
      <font>
        <color rgb="FFFF0000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zoomScale="80" zoomScaleNormal="80" workbookViewId="0">
      <selection activeCell="Y34" sqref="Y34"/>
    </sheetView>
  </sheetViews>
  <sheetFormatPr defaultRowHeight="15" x14ac:dyDescent="0.25"/>
  <cols>
    <col min="2" max="2" width="13.28515625" customWidth="1"/>
    <col min="3" max="33" width="9.85546875" style="1" customWidth="1"/>
  </cols>
  <sheetData>
    <row r="1" spans="1:33" ht="15.75" thickBot="1" x14ac:dyDescent="0.3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7"/>
      <c r="AF1" s="27"/>
      <c r="AG1" s="27"/>
    </row>
    <row r="2" spans="1:33" ht="15.75" thickBot="1" x14ac:dyDescent="0.3">
      <c r="A2" s="11" t="s">
        <v>0</v>
      </c>
      <c r="B2" s="12"/>
      <c r="C2" s="26">
        <f ca="1">VLOOKUP(C$3,TblNastav,11,FALSE)</f>
        <v>52</v>
      </c>
      <c r="D2" s="26" t="str">
        <f ca="1">VLOOKUP(D$3,TblNastav,11,FALSE)</f>
        <v/>
      </c>
      <c r="E2" s="26" t="str">
        <f ca="1">VLOOKUP(E$3,TblNastav,11,FALSE)</f>
        <v/>
      </c>
      <c r="F2" s="26" t="str">
        <f ca="1">VLOOKUP(F$3,TblNastav,11,FALSE)</f>
        <v/>
      </c>
      <c r="G2" s="26">
        <f ca="1">VLOOKUP(G$3,TblNastav,11,FALSE)</f>
        <v>1</v>
      </c>
      <c r="H2" s="26" t="str">
        <f ca="1">VLOOKUP(H$3,TblNastav,11,FALSE)</f>
        <v/>
      </c>
      <c r="I2" s="26" t="str">
        <f ca="1">VLOOKUP(I$3,TblNastav,11,FALSE)</f>
        <v/>
      </c>
      <c r="J2" s="26" t="str">
        <f ca="1">VLOOKUP(J$3,TblNastav,11,FALSE)</f>
        <v/>
      </c>
      <c r="K2" s="26" t="str">
        <f ca="1">VLOOKUP(K$3,TblNastav,11,FALSE)</f>
        <v/>
      </c>
      <c r="L2" s="26" t="str">
        <f ca="1">VLOOKUP(L$3,TblNastav,11,FALSE)</f>
        <v/>
      </c>
      <c r="M2" s="26" t="str">
        <f ca="1">VLOOKUP(M$3,TblNastav,11,FALSE)</f>
        <v/>
      </c>
      <c r="N2" s="26">
        <f ca="1">VLOOKUP(N$3,TblNastav,11,FALSE)</f>
        <v>2</v>
      </c>
      <c r="O2" s="26" t="str">
        <f ca="1">VLOOKUP(O$3,TblNastav,11,FALSE)</f>
        <v/>
      </c>
      <c r="P2" s="26" t="str">
        <f ca="1">VLOOKUP(P$3,TblNastav,11,FALSE)</f>
        <v/>
      </c>
      <c r="Q2" s="26" t="str">
        <f ca="1">VLOOKUP(Q$3,TblNastav,11,FALSE)</f>
        <v/>
      </c>
      <c r="R2" s="26" t="str">
        <f ca="1">VLOOKUP(R$3,TblNastav,11,FALSE)</f>
        <v/>
      </c>
      <c r="S2" s="26" t="str">
        <f ca="1">VLOOKUP(S$3,TblNastav,11,FALSE)</f>
        <v/>
      </c>
      <c r="T2" s="26" t="str">
        <f ca="1">VLOOKUP(T$3,TblNastav,11,FALSE)</f>
        <v/>
      </c>
      <c r="U2" s="26">
        <f ca="1">VLOOKUP(U$3,TblNastav,11,FALSE)</f>
        <v>3</v>
      </c>
      <c r="V2" s="26" t="str">
        <f ca="1">VLOOKUP(V$3,TblNastav,11,FALSE)</f>
        <v/>
      </c>
      <c r="W2" s="26" t="str">
        <f ca="1">VLOOKUP(W$3,TblNastav,11,FALSE)</f>
        <v/>
      </c>
      <c r="X2" s="26" t="str">
        <f ca="1">VLOOKUP(X$3,TblNastav,11,FALSE)</f>
        <v/>
      </c>
      <c r="Y2" s="26" t="str">
        <f ca="1">VLOOKUP(Y$3,TblNastav,11,FALSE)</f>
        <v/>
      </c>
      <c r="Z2" s="26" t="str">
        <f ca="1">VLOOKUP(Z$3,TblNastav,11,FALSE)</f>
        <v/>
      </c>
      <c r="AA2" s="26" t="str">
        <f ca="1">VLOOKUP(AA$3,TblNastav,11,FALSE)</f>
        <v/>
      </c>
      <c r="AB2" s="26">
        <f ca="1">VLOOKUP(AB$3,TblNastav,11,FALSE)</f>
        <v>4</v>
      </c>
      <c r="AC2" s="26" t="str">
        <f ca="1">VLOOKUP(AC$3,TblNastav,11,FALSE)</f>
        <v/>
      </c>
      <c r="AD2" s="26" t="str">
        <f ca="1">VLOOKUP(AD$3,TblNastav,11,FALSE)</f>
        <v/>
      </c>
      <c r="AE2" s="26" t="str">
        <f ca="1">VLOOKUP(AE$3,TblNastav,11,FALSE)</f>
        <v/>
      </c>
      <c r="AF2" s="26" t="str">
        <f ca="1">VLOOKUP(AF$3,TblNastav,11,FALSE)</f>
        <v/>
      </c>
      <c r="AG2" s="26">
        <f ca="1">VLOOKUP(AG$3,TblNastav,11,FALSE)</f>
        <v>5</v>
      </c>
    </row>
    <row r="3" spans="1:33" ht="15.75" thickBot="1" x14ac:dyDescent="0.3">
      <c r="A3" s="2" t="s">
        <v>1</v>
      </c>
      <c r="B3" s="3"/>
      <c r="C3" s="15">
        <f>DATE(Nastavenie!$A$9,MATCH(A1,Nastavenie!$A$12:$A$23,0),1)</f>
        <v>42736</v>
      </c>
      <c r="D3" s="15">
        <f>C3+1</f>
        <v>42737</v>
      </c>
      <c r="E3" s="15">
        <f t="shared" ref="E3:AC3" si="0">D3+1</f>
        <v>42738</v>
      </c>
      <c r="F3" s="15">
        <f t="shared" si="0"/>
        <v>42739</v>
      </c>
      <c r="G3" s="15">
        <f t="shared" si="0"/>
        <v>42740</v>
      </c>
      <c r="H3" s="15">
        <f t="shared" si="0"/>
        <v>42741</v>
      </c>
      <c r="I3" s="15">
        <f t="shared" si="0"/>
        <v>42742</v>
      </c>
      <c r="J3" s="15">
        <f t="shared" si="0"/>
        <v>42743</v>
      </c>
      <c r="K3" s="15">
        <f t="shared" si="0"/>
        <v>42744</v>
      </c>
      <c r="L3" s="15">
        <f t="shared" si="0"/>
        <v>42745</v>
      </c>
      <c r="M3" s="15">
        <f t="shared" si="0"/>
        <v>42746</v>
      </c>
      <c r="N3" s="15">
        <f t="shared" si="0"/>
        <v>42747</v>
      </c>
      <c r="O3" s="15">
        <f t="shared" si="0"/>
        <v>42748</v>
      </c>
      <c r="P3" s="15">
        <f t="shared" si="0"/>
        <v>42749</v>
      </c>
      <c r="Q3" s="15">
        <f t="shared" si="0"/>
        <v>42750</v>
      </c>
      <c r="R3" s="15">
        <f t="shared" si="0"/>
        <v>42751</v>
      </c>
      <c r="S3" s="15">
        <f t="shared" si="0"/>
        <v>42752</v>
      </c>
      <c r="T3" s="15">
        <f t="shared" si="0"/>
        <v>42753</v>
      </c>
      <c r="U3" s="15">
        <f t="shared" si="0"/>
        <v>42754</v>
      </c>
      <c r="V3" s="15">
        <f t="shared" si="0"/>
        <v>42755</v>
      </c>
      <c r="W3" s="15">
        <f t="shared" si="0"/>
        <v>42756</v>
      </c>
      <c r="X3" s="15">
        <f t="shared" si="0"/>
        <v>42757</v>
      </c>
      <c r="Y3" s="15">
        <f t="shared" si="0"/>
        <v>42758</v>
      </c>
      <c r="Z3" s="15">
        <f t="shared" si="0"/>
        <v>42759</v>
      </c>
      <c r="AA3" s="15">
        <f t="shared" si="0"/>
        <v>42760</v>
      </c>
      <c r="AB3" s="15">
        <f t="shared" si="0"/>
        <v>42761</v>
      </c>
      <c r="AC3" s="15">
        <f t="shared" si="0"/>
        <v>42762</v>
      </c>
      <c r="AD3" s="15">
        <f>AC3+1</f>
        <v>42763</v>
      </c>
      <c r="AE3" s="15">
        <f>IF(MONTH(AD3+1)=MONTH(AD3),AD3+1,"")</f>
        <v>42764</v>
      </c>
      <c r="AF3" s="15">
        <f>IF(AE3="","",IF(MONTH(AE3+1)=MONTH(AE3),AE3+1,""))</f>
        <v>42765</v>
      </c>
      <c r="AG3" s="15">
        <f>IF(AF3="","",IF(MONTH(AF3+1)=MONTH(AF3),AF3+1,""))</f>
        <v>42766</v>
      </c>
    </row>
    <row r="4" spans="1:33" ht="15.75" thickBot="1" x14ac:dyDescent="0.3">
      <c r="A4" s="2" t="s">
        <v>2</v>
      </c>
      <c r="B4" s="3"/>
      <c r="C4" s="16" t="str">
        <f>PROPER(TEXT(C3,"dddd"))</f>
        <v>Nedeľa</v>
      </c>
      <c r="D4" s="16" t="str">
        <f t="shared" ref="D4:AG4" si="1">PROPER(TEXT(D3,"dddd"))</f>
        <v>Pondelok</v>
      </c>
      <c r="E4" s="16" t="str">
        <f t="shared" si="1"/>
        <v>Utorok</v>
      </c>
      <c r="F4" s="16" t="str">
        <f t="shared" si="1"/>
        <v>Streda</v>
      </c>
      <c r="G4" s="16" t="str">
        <f t="shared" si="1"/>
        <v>Štvrtok</v>
      </c>
      <c r="H4" s="16" t="str">
        <f t="shared" si="1"/>
        <v>Piatok</v>
      </c>
      <c r="I4" s="16" t="str">
        <f t="shared" si="1"/>
        <v>Sobota</v>
      </c>
      <c r="J4" s="16" t="str">
        <f t="shared" si="1"/>
        <v>Nedeľa</v>
      </c>
      <c r="K4" s="16" t="str">
        <f t="shared" si="1"/>
        <v>Pondelok</v>
      </c>
      <c r="L4" s="16" t="str">
        <f t="shared" si="1"/>
        <v>Utorok</v>
      </c>
      <c r="M4" s="16" t="str">
        <f t="shared" si="1"/>
        <v>Streda</v>
      </c>
      <c r="N4" s="16" t="str">
        <f t="shared" si="1"/>
        <v>Štvrtok</v>
      </c>
      <c r="O4" s="16" t="str">
        <f t="shared" si="1"/>
        <v>Piatok</v>
      </c>
      <c r="P4" s="16" t="str">
        <f t="shared" si="1"/>
        <v>Sobota</v>
      </c>
      <c r="Q4" s="16" t="str">
        <f t="shared" si="1"/>
        <v>Nedeľa</v>
      </c>
      <c r="R4" s="16" t="str">
        <f t="shared" si="1"/>
        <v>Pondelok</v>
      </c>
      <c r="S4" s="16" t="str">
        <f t="shared" si="1"/>
        <v>Utorok</v>
      </c>
      <c r="T4" s="16" t="str">
        <f t="shared" si="1"/>
        <v>Streda</v>
      </c>
      <c r="U4" s="16" t="str">
        <f t="shared" si="1"/>
        <v>Štvrtok</v>
      </c>
      <c r="V4" s="16" t="str">
        <f t="shared" si="1"/>
        <v>Piatok</v>
      </c>
      <c r="W4" s="16" t="str">
        <f t="shared" si="1"/>
        <v>Sobota</v>
      </c>
      <c r="X4" s="16" t="str">
        <f t="shared" si="1"/>
        <v>Nedeľa</v>
      </c>
      <c r="Y4" s="16" t="str">
        <f t="shared" si="1"/>
        <v>Pondelok</v>
      </c>
      <c r="Z4" s="16" t="str">
        <f t="shared" si="1"/>
        <v>Utorok</v>
      </c>
      <c r="AA4" s="16" t="str">
        <f t="shared" si="1"/>
        <v>Streda</v>
      </c>
      <c r="AB4" s="16" t="str">
        <f t="shared" si="1"/>
        <v>Štvrtok</v>
      </c>
      <c r="AC4" s="16" t="str">
        <f t="shared" si="1"/>
        <v>Piatok</v>
      </c>
      <c r="AD4" s="16" t="str">
        <f t="shared" si="1"/>
        <v>Sobota</v>
      </c>
      <c r="AE4" s="16" t="str">
        <f>IF(AE3="","",PROPER(TEXT(AE3,"dddd")))</f>
        <v>Nedeľa</v>
      </c>
      <c r="AF4" s="16" t="str">
        <f t="shared" ref="AF4:AG4" si="2">IF(AF3="","",PROPER(TEXT(AF3,"dddd")))</f>
        <v>Pondelok</v>
      </c>
      <c r="AG4" s="16" t="str">
        <f t="shared" si="2"/>
        <v>Utorok</v>
      </c>
    </row>
    <row r="5" spans="1:33" ht="15.75" thickBot="1" x14ac:dyDescent="0.3"/>
    <row r="6" spans="1:33" ht="15.75" thickBot="1" x14ac:dyDescent="0.3">
      <c r="A6" s="4" t="s">
        <v>3</v>
      </c>
      <c r="B6" s="6" t="s">
        <v>4</v>
      </c>
      <c r="C6" s="7" t="str">
        <f>VLOOKUP(C$3,TblNastav,3,FALSE)</f>
        <v>P</v>
      </c>
      <c r="D6" s="8" t="str">
        <f>VLOOKUP(D$3,TblNastav,3,FALSE)</f>
        <v>P</v>
      </c>
      <c r="E6" s="8" t="str">
        <f>VLOOKUP(E$3,TblNastav,3,FALSE)</f>
        <v>N</v>
      </c>
      <c r="F6" s="8" t="str">
        <f>VLOOKUP(F$3,TblNastav,3,FALSE)</f>
        <v>N</v>
      </c>
      <c r="G6" s="8" t="str">
        <f>VLOOKUP(G$3,TblNastav,3,FALSE)</f>
        <v>V</v>
      </c>
      <c r="H6" s="8" t="str">
        <f>VLOOKUP(H$3,TblNastav,3,FALSE)</f>
        <v>V</v>
      </c>
      <c r="I6" s="8" t="str">
        <f>VLOOKUP(I$3,TblNastav,3,FALSE)</f>
        <v>R</v>
      </c>
      <c r="J6" s="8" t="str">
        <f>VLOOKUP(J$3,TblNastav,3,FALSE)</f>
        <v>R</v>
      </c>
      <c r="K6" s="8" t="str">
        <f>VLOOKUP(K$3,TblNastav,3,FALSE)</f>
        <v>P</v>
      </c>
      <c r="L6" s="8" t="str">
        <f>VLOOKUP(L$3,TblNastav,3,FALSE)</f>
        <v>P</v>
      </c>
      <c r="M6" s="8" t="str">
        <f>VLOOKUP(M$3,TblNastav,3,FALSE)</f>
        <v>N</v>
      </c>
      <c r="N6" s="8" t="str">
        <f>VLOOKUP(N$3,TblNastav,3,FALSE)</f>
        <v>N</v>
      </c>
      <c r="O6" s="8" t="str">
        <f>VLOOKUP(O$3,TblNastav,3,FALSE)</f>
        <v>V</v>
      </c>
      <c r="P6" s="8" t="str">
        <f>VLOOKUP(P$3,TblNastav,3,FALSE)</f>
        <v>V</v>
      </c>
      <c r="Q6" s="8" t="str">
        <f>VLOOKUP(Q$3,TblNastav,3,FALSE)</f>
        <v>R</v>
      </c>
      <c r="R6" s="8" t="str">
        <f>VLOOKUP(R$3,TblNastav,3,FALSE)</f>
        <v>R</v>
      </c>
      <c r="S6" s="8" t="str">
        <f>VLOOKUP(S$3,TblNastav,3,FALSE)</f>
        <v>P</v>
      </c>
      <c r="T6" s="8" t="str">
        <f>VLOOKUP(T$3,TblNastav,3,FALSE)</f>
        <v>P</v>
      </c>
      <c r="U6" s="8" t="str">
        <f>VLOOKUP(U$3,TblNastav,3,FALSE)</f>
        <v>N</v>
      </c>
      <c r="V6" s="8" t="str">
        <f>VLOOKUP(V$3,TblNastav,3,FALSE)</f>
        <v>N</v>
      </c>
      <c r="W6" s="8" t="str">
        <f>VLOOKUP(W$3,TblNastav,3,FALSE)</f>
        <v>V</v>
      </c>
      <c r="X6" s="8" t="str">
        <f>VLOOKUP(X$3,TblNastav,3,FALSE)</f>
        <v>V</v>
      </c>
      <c r="Y6" s="8" t="str">
        <f>VLOOKUP(Y$3,TblNastav,3,FALSE)</f>
        <v>R</v>
      </c>
      <c r="Z6" s="8" t="str">
        <f>VLOOKUP(Z$3,TblNastav,3,FALSE)</f>
        <v>R</v>
      </c>
      <c r="AA6" s="8" t="str">
        <f>VLOOKUP(AA$3,TblNastav,3,FALSE)</f>
        <v>P</v>
      </c>
      <c r="AB6" s="8" t="str">
        <f>VLOOKUP(AB$3,TblNastav,3,FALSE)</f>
        <v>P</v>
      </c>
      <c r="AC6" s="8" t="str">
        <f>VLOOKUP(AC$3,TblNastav,3,FALSE)</f>
        <v>N</v>
      </c>
      <c r="AD6" s="20" t="str">
        <f>VLOOKUP(AD$3,TblNastav,3,FALSE)</f>
        <v>N</v>
      </c>
      <c r="AE6" s="22" t="str">
        <f>IF(AE3="","",VLOOKUP(AE$3,TblNastav,3,FALSE))</f>
        <v>V</v>
      </c>
      <c r="AF6" s="22" t="str">
        <f>IF(AF3="","",VLOOKUP(AF$3,TblNastav,3,FALSE))</f>
        <v>V</v>
      </c>
      <c r="AG6" s="22" t="str">
        <f>IF(AG3="","",VLOOKUP(AG$3,TblNastav,3,FALSE))</f>
        <v>R</v>
      </c>
    </row>
    <row r="7" spans="1:33" ht="15.75" thickBot="1" x14ac:dyDescent="0.3">
      <c r="A7" s="5"/>
      <c r="B7" s="6" t="s">
        <v>5</v>
      </c>
      <c r="C7" s="9" t="str">
        <f>VLOOKUP(C$3,TblNastav,4,FALSE)</f>
        <v>P</v>
      </c>
      <c r="D7" s="10" t="str">
        <f>VLOOKUP(D$3,TblNastav,4,FALSE)</f>
        <v>P</v>
      </c>
      <c r="E7" s="10" t="str">
        <f>VLOOKUP(E$3,TblNastav,4,FALSE)</f>
        <v>N</v>
      </c>
      <c r="F7" s="10" t="str">
        <f>VLOOKUP(F$3,TblNastav,4,FALSE)</f>
        <v>N</v>
      </c>
      <c r="G7" s="10" t="str">
        <f>VLOOKUP(G$3,TblNastav,4,FALSE)</f>
        <v>V</v>
      </c>
      <c r="H7" s="10" t="str">
        <f>VLOOKUP(H$3,TblNastav,4,FALSE)</f>
        <v>V</v>
      </c>
      <c r="I7" s="10" t="str">
        <f>VLOOKUP(I$3,TblNastav,4,FALSE)</f>
        <v>R</v>
      </c>
      <c r="J7" s="10" t="str">
        <f>VLOOKUP(J$3,TblNastav,4,FALSE)</f>
        <v>R</v>
      </c>
      <c r="K7" s="10" t="str">
        <f>VLOOKUP(K$3,TblNastav,4,FALSE)</f>
        <v>P</v>
      </c>
      <c r="L7" s="10" t="str">
        <f>VLOOKUP(L$3,TblNastav,4,FALSE)</f>
        <v>P</v>
      </c>
      <c r="M7" s="10" t="str">
        <f>VLOOKUP(M$3,TblNastav,4,FALSE)</f>
        <v>N</v>
      </c>
      <c r="N7" s="10" t="str">
        <f>VLOOKUP(N$3,TblNastav,4,FALSE)</f>
        <v>N</v>
      </c>
      <c r="O7" s="10" t="str">
        <f>VLOOKUP(O$3,TblNastav,4,FALSE)</f>
        <v>V</v>
      </c>
      <c r="P7" s="10" t="str">
        <f>VLOOKUP(P$3,TblNastav,4,FALSE)</f>
        <v>V</v>
      </c>
      <c r="Q7" s="10" t="str">
        <f>VLOOKUP(Q$3,TblNastav,4,FALSE)</f>
        <v>R</v>
      </c>
      <c r="R7" s="10" t="str">
        <f>VLOOKUP(R$3,TblNastav,4,FALSE)</f>
        <v>R</v>
      </c>
      <c r="S7" s="10" t="str">
        <f>VLOOKUP(S$3,TblNastav,4,FALSE)</f>
        <v>P</v>
      </c>
      <c r="T7" s="10" t="str">
        <f>VLOOKUP(T$3,TblNastav,4,FALSE)</f>
        <v>P</v>
      </c>
      <c r="U7" s="10" t="str">
        <f>VLOOKUP(U$3,TblNastav,4,FALSE)</f>
        <v>N</v>
      </c>
      <c r="V7" s="10" t="str">
        <f>VLOOKUP(V$3,TblNastav,4,FALSE)</f>
        <v>N</v>
      </c>
      <c r="W7" s="10" t="str">
        <f>VLOOKUP(W$3,TblNastav,4,FALSE)</f>
        <v>V</v>
      </c>
      <c r="X7" s="10" t="str">
        <f>VLOOKUP(X$3,TblNastav,4,FALSE)</f>
        <v>V</v>
      </c>
      <c r="Y7" s="10" t="str">
        <f>VLOOKUP(Y$3,TblNastav,4,FALSE)</f>
        <v>R</v>
      </c>
      <c r="Z7" s="10" t="str">
        <f>VLOOKUP(Z$3,TblNastav,4,FALSE)</f>
        <v>R</v>
      </c>
      <c r="AA7" s="10" t="str">
        <f>VLOOKUP(AA$3,TblNastav,4,FALSE)</f>
        <v>P</v>
      </c>
      <c r="AB7" s="10" t="str">
        <f>VLOOKUP(AB$3,TblNastav,4,FALSE)</f>
        <v>P</v>
      </c>
      <c r="AC7" s="10" t="str">
        <f>VLOOKUP(AC$3,TblNastav,4,FALSE)</f>
        <v>N</v>
      </c>
      <c r="AD7" s="21" t="str">
        <f>VLOOKUP(AD$3,TblNastav,4,FALSE)</f>
        <v>N</v>
      </c>
      <c r="AE7" s="23" t="str">
        <f>IF(AE4="","",VLOOKUP(AE$3,TblNastav,4,FALSE))</f>
        <v>V</v>
      </c>
      <c r="AF7" s="23" t="str">
        <f>IF(AF4="","",VLOOKUP(AF$3,TblNastav,4,FALSE))</f>
        <v>V</v>
      </c>
      <c r="AG7" s="23" t="str">
        <f>IF(AG4="","",VLOOKUP(AG$3,TblNastav,4,FALSE))</f>
        <v>R</v>
      </c>
    </row>
    <row r="8" spans="1:33" ht="15.75" thickBot="1" x14ac:dyDescent="0.3">
      <c r="B8" s="1"/>
    </row>
    <row r="9" spans="1:33" ht="15.75" thickBot="1" x14ac:dyDescent="0.3">
      <c r="A9" s="4" t="s">
        <v>12</v>
      </c>
      <c r="B9" s="6" t="s">
        <v>6</v>
      </c>
      <c r="C9" s="7" t="str">
        <f>VLOOKUP(C$3,TblNastav,5,FALSE)</f>
        <v>N</v>
      </c>
      <c r="D9" s="8" t="str">
        <f>VLOOKUP(D$3,TblNastav,5,FALSE)</f>
        <v>N</v>
      </c>
      <c r="E9" s="8" t="str">
        <f>VLOOKUP(E$3,TblNastav,5,FALSE)</f>
        <v>V</v>
      </c>
      <c r="F9" s="8" t="str">
        <f>VLOOKUP(F$3,TblNastav,5,FALSE)</f>
        <v>V</v>
      </c>
      <c r="G9" s="8" t="str">
        <f>VLOOKUP(G$3,TblNastav,5,FALSE)</f>
        <v>R</v>
      </c>
      <c r="H9" s="8" t="str">
        <f>VLOOKUP(H$3,TblNastav,5,FALSE)</f>
        <v>R</v>
      </c>
      <c r="I9" s="8" t="str">
        <f>VLOOKUP(I$3,TblNastav,5,FALSE)</f>
        <v>P</v>
      </c>
      <c r="J9" s="8" t="str">
        <f>VLOOKUP(J$3,TblNastav,5,FALSE)</f>
        <v>P</v>
      </c>
      <c r="K9" s="8" t="str">
        <f>VLOOKUP(K$3,TblNastav,5,FALSE)</f>
        <v>N</v>
      </c>
      <c r="L9" s="8" t="str">
        <f>VLOOKUP(L$3,TblNastav,5,FALSE)</f>
        <v>N</v>
      </c>
      <c r="M9" s="8" t="str">
        <f>VLOOKUP(M$3,TblNastav,5,FALSE)</f>
        <v>V</v>
      </c>
      <c r="N9" s="8" t="str">
        <f>VLOOKUP(N$3,TblNastav,5,FALSE)</f>
        <v>V</v>
      </c>
      <c r="O9" s="8" t="str">
        <f>VLOOKUP(O$3,TblNastav,5,FALSE)</f>
        <v>R</v>
      </c>
      <c r="P9" s="8" t="str">
        <f>VLOOKUP(P$3,TblNastav,5,FALSE)</f>
        <v>R</v>
      </c>
      <c r="Q9" s="8" t="str">
        <f>VLOOKUP(Q$3,TblNastav,5,FALSE)</f>
        <v>P</v>
      </c>
      <c r="R9" s="8" t="str">
        <f>VLOOKUP(R$3,TblNastav,5,FALSE)</f>
        <v>P</v>
      </c>
      <c r="S9" s="8" t="str">
        <f>VLOOKUP(S$3,TblNastav,5,FALSE)</f>
        <v>N</v>
      </c>
      <c r="T9" s="8" t="str">
        <f>VLOOKUP(T$3,TblNastav,5,FALSE)</f>
        <v>N</v>
      </c>
      <c r="U9" s="8" t="str">
        <f>VLOOKUP(U$3,TblNastav,5,FALSE)</f>
        <v>V</v>
      </c>
      <c r="V9" s="8" t="str">
        <f>VLOOKUP(V$3,TblNastav,5,FALSE)</f>
        <v>V</v>
      </c>
      <c r="W9" s="8" t="str">
        <f>VLOOKUP(W$3,TblNastav,5,FALSE)</f>
        <v>R</v>
      </c>
      <c r="X9" s="8" t="str">
        <f>VLOOKUP(X$3,TblNastav,5,FALSE)</f>
        <v>R</v>
      </c>
      <c r="Y9" s="8" t="str">
        <f>VLOOKUP(Y$3,TblNastav,5,FALSE)</f>
        <v>P</v>
      </c>
      <c r="Z9" s="8" t="str">
        <f>VLOOKUP(Z$3,TblNastav,5,FALSE)</f>
        <v>P</v>
      </c>
      <c r="AA9" s="8" t="str">
        <f>VLOOKUP(AA$3,TblNastav,5,FALSE)</f>
        <v>N</v>
      </c>
      <c r="AB9" s="8" t="str">
        <f>VLOOKUP(AB$3,TblNastav,5,FALSE)</f>
        <v>N</v>
      </c>
      <c r="AC9" s="8" t="str">
        <f>VLOOKUP(AC$3,TblNastav,5,FALSE)</f>
        <v>V</v>
      </c>
      <c r="AD9" s="20" t="str">
        <f>VLOOKUP(AD$3,TblNastav,5,FALSE)</f>
        <v>V</v>
      </c>
      <c r="AE9" s="22" t="str">
        <f>IF(AE6="","",VLOOKUP(AE$3,TblNastav,5,FALSE))</f>
        <v>R</v>
      </c>
      <c r="AF9" s="22" t="str">
        <f>IF(AF6="","",VLOOKUP(AF$3,TblNastav,5,FALSE))</f>
        <v>R</v>
      </c>
      <c r="AG9" s="22" t="str">
        <f>IF(AG6="","",VLOOKUP(AG$3,TblNastav,5,FALSE))</f>
        <v>P</v>
      </c>
    </row>
    <row r="10" spans="1:33" ht="15.75" thickBot="1" x14ac:dyDescent="0.3">
      <c r="A10" s="5"/>
      <c r="B10" s="6" t="s">
        <v>7</v>
      </c>
      <c r="C10" s="9" t="str">
        <f>VLOOKUP(C$3,TblNastav,6,FALSE)</f>
        <v>N</v>
      </c>
      <c r="D10" s="10" t="str">
        <f>VLOOKUP(D$3,TblNastav,6,FALSE)</f>
        <v>N</v>
      </c>
      <c r="E10" s="10" t="str">
        <f>VLOOKUP(E$3,TblNastav,6,FALSE)</f>
        <v>V</v>
      </c>
      <c r="F10" s="10" t="str">
        <f>VLOOKUP(F$3,TblNastav,6,FALSE)</f>
        <v>V</v>
      </c>
      <c r="G10" s="10" t="str">
        <f>VLOOKUP(G$3,TblNastav,6,FALSE)</f>
        <v>R</v>
      </c>
      <c r="H10" s="10" t="str">
        <f>VLOOKUP(H$3,TblNastav,6,FALSE)</f>
        <v>R</v>
      </c>
      <c r="I10" s="10" t="str">
        <f>VLOOKUP(I$3,TblNastav,6,FALSE)</f>
        <v>P</v>
      </c>
      <c r="J10" s="10" t="str">
        <f>VLOOKUP(J$3,TblNastav,6,FALSE)</f>
        <v>P</v>
      </c>
      <c r="K10" s="10" t="str">
        <f>VLOOKUP(K$3,TblNastav,6,FALSE)</f>
        <v>N</v>
      </c>
      <c r="L10" s="10" t="str">
        <f>VLOOKUP(L$3,TblNastav,6,FALSE)</f>
        <v>N</v>
      </c>
      <c r="M10" s="10" t="str">
        <f>VLOOKUP(M$3,TblNastav,6,FALSE)</f>
        <v>V</v>
      </c>
      <c r="N10" s="10" t="str">
        <f>VLOOKUP(N$3,TblNastav,6,FALSE)</f>
        <v>V</v>
      </c>
      <c r="O10" s="10" t="str">
        <f>VLOOKUP(O$3,TblNastav,6,FALSE)</f>
        <v>R</v>
      </c>
      <c r="P10" s="10" t="str">
        <f>VLOOKUP(P$3,TblNastav,6,FALSE)</f>
        <v>R</v>
      </c>
      <c r="Q10" s="10" t="str">
        <f>VLOOKUP(Q$3,TblNastav,6,FALSE)</f>
        <v>P</v>
      </c>
      <c r="R10" s="10" t="str">
        <f>VLOOKUP(R$3,TblNastav,6,FALSE)</f>
        <v>P</v>
      </c>
      <c r="S10" s="10" t="str">
        <f>VLOOKUP(S$3,TblNastav,6,FALSE)</f>
        <v>N</v>
      </c>
      <c r="T10" s="10" t="str">
        <f>VLOOKUP(T$3,TblNastav,6,FALSE)</f>
        <v>N</v>
      </c>
      <c r="U10" s="10" t="str">
        <f>VLOOKUP(U$3,TblNastav,6,FALSE)</f>
        <v>V</v>
      </c>
      <c r="V10" s="10" t="str">
        <f>VLOOKUP(V$3,TblNastav,6,FALSE)</f>
        <v>V</v>
      </c>
      <c r="W10" s="10" t="str">
        <f>VLOOKUP(W$3,TblNastav,6,FALSE)</f>
        <v>R</v>
      </c>
      <c r="X10" s="10" t="str">
        <f>VLOOKUP(X$3,TblNastav,6,FALSE)</f>
        <v>R</v>
      </c>
      <c r="Y10" s="10" t="str">
        <f>VLOOKUP(Y$3,TblNastav,6,FALSE)</f>
        <v>P</v>
      </c>
      <c r="Z10" s="10" t="str">
        <f>VLOOKUP(Z$3,TblNastav,6,FALSE)</f>
        <v>P</v>
      </c>
      <c r="AA10" s="10" t="str">
        <f>VLOOKUP(AA$3,TblNastav,6,FALSE)</f>
        <v>N</v>
      </c>
      <c r="AB10" s="10" t="str">
        <f>VLOOKUP(AB$3,TblNastav,6,FALSE)</f>
        <v>N</v>
      </c>
      <c r="AC10" s="10" t="str">
        <f>VLOOKUP(AC$3,TblNastav,6,FALSE)</f>
        <v>V</v>
      </c>
      <c r="AD10" s="21" t="str">
        <f>VLOOKUP(AD$3,TblNastav,6,FALSE)</f>
        <v>V</v>
      </c>
      <c r="AE10" s="23" t="str">
        <f>IF(AE7="","",VLOOKUP(AE$3,TblNastav,6,FALSE))</f>
        <v>R</v>
      </c>
      <c r="AF10" s="23" t="str">
        <f>IF(AF7="","",VLOOKUP(AF$3,TblNastav,6,FALSE))</f>
        <v>R</v>
      </c>
      <c r="AG10" s="23" t="str">
        <f>IF(AG7="","",VLOOKUP(AG$3,TblNastav,6,FALSE))</f>
        <v>P</v>
      </c>
    </row>
    <row r="11" spans="1:33" ht="15.75" thickBot="1" x14ac:dyDescent="0.3">
      <c r="B11" s="1"/>
    </row>
    <row r="12" spans="1:33" ht="15.75" thickBot="1" x14ac:dyDescent="0.3">
      <c r="A12" s="4" t="s">
        <v>13</v>
      </c>
      <c r="B12" s="6" t="s">
        <v>8</v>
      </c>
      <c r="C12" s="7" t="str">
        <f>VLOOKUP(C$3,TblNastav,7,FALSE)</f>
        <v>V</v>
      </c>
      <c r="D12" s="8" t="str">
        <f>VLOOKUP(D$3,TblNastav,7,FALSE)</f>
        <v>V</v>
      </c>
      <c r="E12" s="8" t="str">
        <f>VLOOKUP(E$3,TblNastav,7,FALSE)</f>
        <v>R</v>
      </c>
      <c r="F12" s="8" t="str">
        <f>VLOOKUP(F$3,TblNastav,7,FALSE)</f>
        <v>R</v>
      </c>
      <c r="G12" s="8" t="str">
        <f>VLOOKUP(G$3,TblNastav,7,FALSE)</f>
        <v>P</v>
      </c>
      <c r="H12" s="8" t="str">
        <f>VLOOKUP(H$3,TblNastav,7,FALSE)</f>
        <v>P</v>
      </c>
      <c r="I12" s="8" t="str">
        <f>VLOOKUP(I$3,TblNastav,7,FALSE)</f>
        <v>N</v>
      </c>
      <c r="J12" s="8" t="str">
        <f>VLOOKUP(J$3,TblNastav,7,FALSE)</f>
        <v>N</v>
      </c>
      <c r="K12" s="8" t="str">
        <f>VLOOKUP(K$3,TblNastav,7,FALSE)</f>
        <v>V</v>
      </c>
      <c r="L12" s="8" t="str">
        <f>VLOOKUP(L$3,TblNastav,7,FALSE)</f>
        <v>V</v>
      </c>
      <c r="M12" s="8" t="str">
        <f>VLOOKUP(M$3,TblNastav,7,FALSE)</f>
        <v>R</v>
      </c>
      <c r="N12" s="8" t="str">
        <f>VLOOKUP(N$3,TblNastav,7,FALSE)</f>
        <v>R</v>
      </c>
      <c r="O12" s="8" t="str">
        <f>VLOOKUP(O$3,TblNastav,7,FALSE)</f>
        <v>P</v>
      </c>
      <c r="P12" s="8" t="str">
        <f>VLOOKUP(P$3,TblNastav,7,FALSE)</f>
        <v>P</v>
      </c>
      <c r="Q12" s="8" t="str">
        <f>VLOOKUP(Q$3,TblNastav,7,FALSE)</f>
        <v>N</v>
      </c>
      <c r="R12" s="8" t="str">
        <f>VLOOKUP(R$3,TblNastav,7,FALSE)</f>
        <v>N</v>
      </c>
      <c r="S12" s="8" t="str">
        <f>VLOOKUP(S$3,TblNastav,7,FALSE)</f>
        <v>V</v>
      </c>
      <c r="T12" s="8" t="str">
        <f>VLOOKUP(T$3,TblNastav,7,FALSE)</f>
        <v>V</v>
      </c>
      <c r="U12" s="8" t="str">
        <f>VLOOKUP(U$3,TblNastav,7,FALSE)</f>
        <v>R</v>
      </c>
      <c r="V12" s="8" t="str">
        <f>VLOOKUP(V$3,TblNastav,7,FALSE)</f>
        <v>R</v>
      </c>
      <c r="W12" s="8" t="str">
        <f>VLOOKUP(W$3,TblNastav,7,FALSE)</f>
        <v>P</v>
      </c>
      <c r="X12" s="8" t="str">
        <f>VLOOKUP(X$3,TblNastav,7,FALSE)</f>
        <v>P</v>
      </c>
      <c r="Y12" s="8" t="str">
        <f>VLOOKUP(Y$3,TblNastav,7,FALSE)</f>
        <v>N</v>
      </c>
      <c r="Z12" s="8" t="str">
        <f>VLOOKUP(Z$3,TblNastav,7,FALSE)</f>
        <v>N</v>
      </c>
      <c r="AA12" s="8" t="str">
        <f>VLOOKUP(AA$3,TblNastav,7,FALSE)</f>
        <v>V</v>
      </c>
      <c r="AB12" s="8" t="str">
        <f>VLOOKUP(AB$3,TblNastav,7,FALSE)</f>
        <v>V</v>
      </c>
      <c r="AC12" s="8" t="str">
        <f>VLOOKUP(AC$3,TblNastav,7,FALSE)</f>
        <v>R</v>
      </c>
      <c r="AD12" s="20" t="str">
        <f>VLOOKUP(AD$3,TblNastav,7,FALSE)</f>
        <v>R</v>
      </c>
      <c r="AE12" s="22" t="str">
        <f>IF(AE9="","",VLOOKUP(AE$3,TblNastav,7,FALSE))</f>
        <v>P</v>
      </c>
      <c r="AF12" s="22" t="str">
        <f>IF(AF9="","",VLOOKUP(AF$3,TblNastav,7,FALSE))</f>
        <v>P</v>
      </c>
      <c r="AG12" s="22" t="str">
        <f>IF(AG9="","",VLOOKUP(AG$3,TblNastav,7,FALSE))</f>
        <v>N</v>
      </c>
    </row>
    <row r="13" spans="1:33" ht="15.75" thickBot="1" x14ac:dyDescent="0.3">
      <c r="A13" s="5"/>
      <c r="B13" s="6" t="s">
        <v>9</v>
      </c>
      <c r="C13" s="9" t="str">
        <f>VLOOKUP(C$3,TblNastav,8,FALSE)</f>
        <v>V</v>
      </c>
      <c r="D13" s="10" t="str">
        <f>VLOOKUP(D$3,TblNastav,8,FALSE)</f>
        <v>V</v>
      </c>
      <c r="E13" s="10" t="str">
        <f>VLOOKUP(E$3,TblNastav,8,FALSE)</f>
        <v>R</v>
      </c>
      <c r="F13" s="10" t="str">
        <f>VLOOKUP(F$3,TblNastav,8,FALSE)</f>
        <v>R</v>
      </c>
      <c r="G13" s="10" t="str">
        <f>VLOOKUP(G$3,TblNastav,8,FALSE)</f>
        <v>P</v>
      </c>
      <c r="H13" s="10" t="str">
        <f>VLOOKUP(H$3,TblNastav,8,FALSE)</f>
        <v>P</v>
      </c>
      <c r="I13" s="10" t="str">
        <f>VLOOKUP(I$3,TblNastav,8,FALSE)</f>
        <v>N</v>
      </c>
      <c r="J13" s="10" t="str">
        <f>VLOOKUP(J$3,TblNastav,8,FALSE)</f>
        <v>N</v>
      </c>
      <c r="K13" s="10" t="str">
        <f>VLOOKUP(K$3,TblNastav,8,FALSE)</f>
        <v>V</v>
      </c>
      <c r="L13" s="10" t="str">
        <f>VLOOKUP(L$3,TblNastav,8,FALSE)</f>
        <v>V</v>
      </c>
      <c r="M13" s="10" t="str">
        <f>VLOOKUP(M$3,TblNastav,8,FALSE)</f>
        <v>R</v>
      </c>
      <c r="N13" s="10" t="str">
        <f>VLOOKUP(N$3,TblNastav,8,FALSE)</f>
        <v>R</v>
      </c>
      <c r="O13" s="10" t="str">
        <f>VLOOKUP(O$3,TblNastav,8,FALSE)</f>
        <v>P</v>
      </c>
      <c r="P13" s="10" t="str">
        <f>VLOOKUP(P$3,TblNastav,8,FALSE)</f>
        <v>P</v>
      </c>
      <c r="Q13" s="10" t="str">
        <f>VLOOKUP(Q$3,TblNastav,8,FALSE)</f>
        <v>N</v>
      </c>
      <c r="R13" s="10" t="str">
        <f>VLOOKUP(R$3,TblNastav,8,FALSE)</f>
        <v>N</v>
      </c>
      <c r="S13" s="10" t="str">
        <f>VLOOKUP(S$3,TblNastav,8,FALSE)</f>
        <v>V</v>
      </c>
      <c r="T13" s="10" t="str">
        <f>VLOOKUP(T$3,TblNastav,8,FALSE)</f>
        <v>V</v>
      </c>
      <c r="U13" s="10" t="str">
        <f>VLOOKUP(U$3,TblNastav,8,FALSE)</f>
        <v>R</v>
      </c>
      <c r="V13" s="10" t="str">
        <f>VLOOKUP(V$3,TblNastav,8,FALSE)</f>
        <v>R</v>
      </c>
      <c r="W13" s="10" t="str">
        <f>VLOOKUP(W$3,TblNastav,8,FALSE)</f>
        <v>P</v>
      </c>
      <c r="X13" s="10" t="str">
        <f>VLOOKUP(X$3,TblNastav,8,FALSE)</f>
        <v>P</v>
      </c>
      <c r="Y13" s="10" t="str">
        <f>VLOOKUP(Y$3,TblNastav,8,FALSE)</f>
        <v>N</v>
      </c>
      <c r="Z13" s="10" t="str">
        <f>VLOOKUP(Z$3,TblNastav,8,FALSE)</f>
        <v>N</v>
      </c>
      <c r="AA13" s="10" t="str">
        <f>VLOOKUP(AA$3,TblNastav,8,FALSE)</f>
        <v>V</v>
      </c>
      <c r="AB13" s="10" t="str">
        <f>VLOOKUP(AB$3,TblNastav,8,FALSE)</f>
        <v>V</v>
      </c>
      <c r="AC13" s="10" t="str">
        <f>VLOOKUP(AC$3,TblNastav,8,FALSE)</f>
        <v>R</v>
      </c>
      <c r="AD13" s="21" t="str">
        <f>VLOOKUP(AD$3,TblNastav,8,FALSE)</f>
        <v>R</v>
      </c>
      <c r="AE13" s="23" t="str">
        <f>IF(AE10="","",VLOOKUP(AE$3,TblNastav,8,FALSE))</f>
        <v>P</v>
      </c>
      <c r="AF13" s="23" t="str">
        <f>IF(AF10="","",VLOOKUP(AF$3,TblNastav,8,FALSE))</f>
        <v>P</v>
      </c>
      <c r="AG13" s="23" t="str">
        <f>IF(AG10="","",VLOOKUP(AG$3,TblNastav,8,FALSE))</f>
        <v>N</v>
      </c>
    </row>
    <row r="14" spans="1:33" ht="15.75" thickBot="1" x14ac:dyDescent="0.3">
      <c r="B14" s="1"/>
    </row>
    <row r="15" spans="1:33" ht="15.75" thickBot="1" x14ac:dyDescent="0.3">
      <c r="A15" s="4" t="s">
        <v>14</v>
      </c>
      <c r="B15" s="6" t="s">
        <v>10</v>
      </c>
      <c r="C15" s="7" t="str">
        <f>VLOOKUP(C$3,TblNastav,9,FALSE)</f>
        <v>R</v>
      </c>
      <c r="D15" s="8" t="str">
        <f>VLOOKUP(D$3,TblNastav,9,FALSE)</f>
        <v>R</v>
      </c>
      <c r="E15" s="8" t="str">
        <f>VLOOKUP(E$3,TblNastav,9,FALSE)</f>
        <v>P</v>
      </c>
      <c r="F15" s="8" t="str">
        <f>VLOOKUP(F$3,TblNastav,9,FALSE)</f>
        <v>P</v>
      </c>
      <c r="G15" s="8" t="str">
        <f>VLOOKUP(G$3,TblNastav,9,FALSE)</f>
        <v>N</v>
      </c>
      <c r="H15" s="8" t="str">
        <f>VLOOKUP(H$3,TblNastav,9,FALSE)</f>
        <v>N</v>
      </c>
      <c r="I15" s="8" t="str">
        <f>VLOOKUP(I$3,TblNastav,9,FALSE)</f>
        <v>V</v>
      </c>
      <c r="J15" s="8" t="str">
        <f>VLOOKUP(J$3,TblNastav,9,FALSE)</f>
        <v>V</v>
      </c>
      <c r="K15" s="8" t="str">
        <f>VLOOKUP(K$3,TblNastav,9,FALSE)</f>
        <v>R</v>
      </c>
      <c r="L15" s="8" t="str">
        <f>VLOOKUP(L$3,TblNastav,9,FALSE)</f>
        <v>R</v>
      </c>
      <c r="M15" s="8" t="str">
        <f>VLOOKUP(M$3,TblNastav,9,FALSE)</f>
        <v>P</v>
      </c>
      <c r="N15" s="8" t="str">
        <f>VLOOKUP(N$3,TblNastav,9,FALSE)</f>
        <v>P</v>
      </c>
      <c r="O15" s="8" t="str">
        <f>VLOOKUP(O$3,TblNastav,9,FALSE)</f>
        <v>N</v>
      </c>
      <c r="P15" s="8" t="str">
        <f>VLOOKUP(P$3,TblNastav,9,FALSE)</f>
        <v>N</v>
      </c>
      <c r="Q15" s="8" t="str">
        <f>VLOOKUP(Q$3,TblNastav,9,FALSE)</f>
        <v>V</v>
      </c>
      <c r="R15" s="8" t="str">
        <f>VLOOKUP(R$3,TblNastav,9,FALSE)</f>
        <v>V</v>
      </c>
      <c r="S15" s="8" t="str">
        <f>VLOOKUP(S$3,TblNastav,9,FALSE)</f>
        <v>R</v>
      </c>
      <c r="T15" s="8" t="str">
        <f>VLOOKUP(T$3,TblNastav,9,FALSE)</f>
        <v>R</v>
      </c>
      <c r="U15" s="8" t="str">
        <f>VLOOKUP(U$3,TblNastav,9,FALSE)</f>
        <v>P</v>
      </c>
      <c r="V15" s="8" t="str">
        <f>VLOOKUP(V$3,TblNastav,9,FALSE)</f>
        <v>P</v>
      </c>
      <c r="W15" s="8" t="str">
        <f>VLOOKUP(W$3,TblNastav,9,FALSE)</f>
        <v>N</v>
      </c>
      <c r="X15" s="8" t="str">
        <f>VLOOKUP(X$3,TblNastav,9,FALSE)</f>
        <v>N</v>
      </c>
      <c r="Y15" s="8" t="str">
        <f>VLOOKUP(Y$3,TblNastav,9,FALSE)</f>
        <v>V</v>
      </c>
      <c r="Z15" s="8" t="str">
        <f>VLOOKUP(Z$3,TblNastav,9,FALSE)</f>
        <v>V</v>
      </c>
      <c r="AA15" s="8" t="str">
        <f>VLOOKUP(AA$3,TblNastav,9,FALSE)</f>
        <v>R</v>
      </c>
      <c r="AB15" s="8" t="str">
        <f>VLOOKUP(AB$3,TblNastav,9,FALSE)</f>
        <v>R</v>
      </c>
      <c r="AC15" s="8" t="str">
        <f>VLOOKUP(AC$3,TblNastav,9,FALSE)</f>
        <v>P</v>
      </c>
      <c r="AD15" s="20" t="str">
        <f>VLOOKUP(AD$3,TblNastav,9,FALSE)</f>
        <v>P</v>
      </c>
      <c r="AE15" s="22" t="str">
        <f>IF(AE12="","",VLOOKUP(AE$3,TblNastav,9,FALSE))</f>
        <v>N</v>
      </c>
      <c r="AF15" s="22" t="str">
        <f>IF(AF12="","",VLOOKUP(AF$3,TblNastav,9,FALSE))</f>
        <v>N</v>
      </c>
      <c r="AG15" s="22" t="str">
        <f>IF(AG12="","",VLOOKUP(AG$3,TblNastav,9,FALSE))</f>
        <v>V</v>
      </c>
    </row>
    <row r="16" spans="1:33" ht="15.75" thickBot="1" x14ac:dyDescent="0.3">
      <c r="A16" s="5"/>
      <c r="B16" s="6" t="s">
        <v>11</v>
      </c>
      <c r="C16" s="9" t="str">
        <f>VLOOKUP(C$3,TblNastav,10,FALSE)</f>
        <v>R</v>
      </c>
      <c r="D16" s="10" t="str">
        <f>VLOOKUP(D$3,TblNastav,10,FALSE)</f>
        <v>R</v>
      </c>
      <c r="E16" s="10" t="str">
        <f>VLOOKUP(E$3,TblNastav,10,FALSE)</f>
        <v>P</v>
      </c>
      <c r="F16" s="10" t="str">
        <f>VLOOKUP(F$3,TblNastav,10,FALSE)</f>
        <v>P</v>
      </c>
      <c r="G16" s="10" t="str">
        <f>VLOOKUP(G$3,TblNastav,10,FALSE)</f>
        <v>N</v>
      </c>
      <c r="H16" s="10" t="str">
        <f>VLOOKUP(H$3,TblNastav,10,FALSE)</f>
        <v>N</v>
      </c>
      <c r="I16" s="10" t="str">
        <f>VLOOKUP(I$3,TblNastav,10,FALSE)</f>
        <v>V</v>
      </c>
      <c r="J16" s="10" t="str">
        <f>VLOOKUP(J$3,TblNastav,10,FALSE)</f>
        <v>V</v>
      </c>
      <c r="K16" s="10" t="str">
        <f>VLOOKUP(K$3,TblNastav,10,FALSE)</f>
        <v>R</v>
      </c>
      <c r="L16" s="10" t="str">
        <f>VLOOKUP(L$3,TblNastav,10,FALSE)</f>
        <v>R</v>
      </c>
      <c r="M16" s="10" t="str">
        <f>VLOOKUP(M$3,TblNastav,10,FALSE)</f>
        <v>P</v>
      </c>
      <c r="N16" s="10" t="str">
        <f>VLOOKUP(N$3,TblNastav,10,FALSE)</f>
        <v>P</v>
      </c>
      <c r="O16" s="10" t="str">
        <f>VLOOKUP(O$3,TblNastav,10,FALSE)</f>
        <v>N</v>
      </c>
      <c r="P16" s="10" t="str">
        <f>VLOOKUP(P$3,TblNastav,10,FALSE)</f>
        <v>N</v>
      </c>
      <c r="Q16" s="10" t="str">
        <f>VLOOKUP(Q$3,TblNastav,10,FALSE)</f>
        <v>V</v>
      </c>
      <c r="R16" s="10" t="str">
        <f>VLOOKUP(R$3,TblNastav,10,FALSE)</f>
        <v>V</v>
      </c>
      <c r="S16" s="10" t="str">
        <f>VLOOKUP(S$3,TblNastav,10,FALSE)</f>
        <v>R</v>
      </c>
      <c r="T16" s="10" t="str">
        <f>VLOOKUP(T$3,TblNastav,10,FALSE)</f>
        <v>R</v>
      </c>
      <c r="U16" s="10" t="str">
        <f>VLOOKUP(U$3,TblNastav,10,FALSE)</f>
        <v>P</v>
      </c>
      <c r="V16" s="10" t="str">
        <f>VLOOKUP(V$3,TblNastav,10,FALSE)</f>
        <v>P</v>
      </c>
      <c r="W16" s="10" t="str">
        <f>VLOOKUP(W$3,TblNastav,10,FALSE)</f>
        <v>N</v>
      </c>
      <c r="X16" s="10" t="str">
        <f>VLOOKUP(X$3,TblNastav,10,FALSE)</f>
        <v>N</v>
      </c>
      <c r="Y16" s="10" t="str">
        <f>VLOOKUP(Y$3,TblNastav,10,FALSE)</f>
        <v>V</v>
      </c>
      <c r="Z16" s="10" t="str">
        <f>VLOOKUP(Z$3,TblNastav,10,FALSE)</f>
        <v>V</v>
      </c>
      <c r="AA16" s="10" t="str">
        <f>VLOOKUP(AA$3,TblNastav,10,FALSE)</f>
        <v>R</v>
      </c>
      <c r="AB16" s="10" t="str">
        <f>VLOOKUP(AB$3,TblNastav,10,FALSE)</f>
        <v>R</v>
      </c>
      <c r="AC16" s="10" t="str">
        <f>VLOOKUP(AC$3,TblNastav,10,FALSE)</f>
        <v>P</v>
      </c>
      <c r="AD16" s="21" t="str">
        <f>VLOOKUP(AD$3,TblNastav,10,FALSE)</f>
        <v>P</v>
      </c>
      <c r="AE16" s="23" t="str">
        <f>IF(AE13="","",VLOOKUP(AE$3,TblNastav,10,FALSE))</f>
        <v>N</v>
      </c>
      <c r="AF16" s="23" t="str">
        <f>IF(AF13="","",VLOOKUP(AF$3,TblNastav,10,FALSE))</f>
        <v>N</v>
      </c>
      <c r="AG16" s="23" t="str">
        <f>IF(AG13="","",VLOOKUP(AG$3,TblNastav,10,FALSE))</f>
        <v>V</v>
      </c>
    </row>
  </sheetData>
  <mergeCells count="8">
    <mergeCell ref="A1:AD1"/>
    <mergeCell ref="A9:A10"/>
    <mergeCell ref="A6:A7"/>
    <mergeCell ref="A12:A13"/>
    <mergeCell ref="A15:A16"/>
    <mergeCell ref="A2:B2"/>
    <mergeCell ref="A3:B3"/>
    <mergeCell ref="A4:B4"/>
  </mergeCells>
  <conditionalFormatting sqref="C3:AG4 C6:AG7 C9:AG10 C12:AG13 C15:AG16">
    <cfRule type="expression" dxfId="17" priority="9">
      <formula>WEEKDAY(C$3,2)&gt;5</formula>
    </cfRule>
  </conditionalFormatting>
  <conditionalFormatting sqref="AE3:AG4 AE6:AG7 AE9:AG10 AE12:AG13 AE15:AG16">
    <cfRule type="expression" dxfId="15" priority="7">
      <formula>AE3=""</formula>
    </cfRule>
  </conditionalFormatting>
  <conditionalFormatting sqref="AE6:AG7 AE9:AG10 AE12:AG13 AE15:AG16">
    <cfRule type="expression" dxfId="14" priority="6">
      <formula>AE6&lt;&gt;""</formula>
    </cfRule>
  </conditionalFormatting>
  <conditionalFormatting sqref="D2:AG2">
    <cfRule type="expression" dxfId="9" priority="5">
      <formula>WEEKNUM(D$3,21)=WEEKNUM(D$3-1,21)</formula>
    </cfRule>
  </conditionalFormatting>
  <conditionalFormatting sqref="AE2:AG2">
    <cfRule type="expression" dxfId="13" priority="4">
      <formula>AE$3=""</formula>
    </cfRule>
  </conditionalFormatting>
  <conditionalFormatting sqref="A1:AD1">
    <cfRule type="expression" dxfId="12" priority="3">
      <formula>PocetDni&lt;&gt;28</formula>
    </cfRule>
  </conditionalFormatting>
  <conditionalFormatting sqref="AE1:AG1">
    <cfRule type="expression" dxfId="11" priority="2">
      <formula>AE$3&lt;&gt;""</formula>
    </cfRule>
    <cfRule type="expression" dxfId="10" priority="1">
      <formula>AE$3=""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FE86E3E2-E877-4C50-9173-611D8A063F69}">
            <xm:f>NOT(ISERROR(MATCH(C$3,Nastavenie!$A$27:$A$38,0)))</xm:f>
            <x14:dxf>
              <font>
                <color rgb="FFFF0000"/>
              </font>
            </x14:dxf>
          </x14:cfRule>
          <xm:sqref>C3:AG3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Nastavenie!$A$12:$A$23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workbookViewId="0">
      <selection activeCell="E2" sqref="E2"/>
    </sheetView>
  </sheetViews>
  <sheetFormatPr defaultRowHeight="15" x14ac:dyDescent="0.25"/>
  <cols>
    <col min="1" max="1" width="10.85546875" style="1" bestFit="1" customWidth="1"/>
    <col min="3" max="3" width="10.140625" bestFit="1" customWidth="1"/>
    <col min="4" max="4" width="7.28515625" style="1" bestFit="1" customWidth="1"/>
    <col min="5" max="5" width="12.140625" style="1" bestFit="1" customWidth="1"/>
    <col min="6" max="6" width="10.28515625" style="1" bestFit="1" customWidth="1"/>
    <col min="7" max="7" width="8" style="1" bestFit="1" customWidth="1"/>
    <col min="8" max="8" width="11.7109375" style="1" bestFit="1" customWidth="1"/>
    <col min="9" max="9" width="8.28515625" style="1" bestFit="1" customWidth="1"/>
    <col min="10" max="10" width="10" style="1" bestFit="1" customWidth="1"/>
    <col min="11" max="11" width="8" style="1" bestFit="1" customWidth="1"/>
    <col min="12" max="12" width="11.5703125" style="1" bestFit="1" customWidth="1"/>
    <col min="13" max="13" width="9.42578125" bestFit="1" customWidth="1"/>
  </cols>
  <sheetData>
    <row r="1" spans="1:13" x14ac:dyDescent="0.25">
      <c r="A1" s="17" t="s">
        <v>16</v>
      </c>
      <c r="C1" s="18" t="s">
        <v>1</v>
      </c>
      <c r="D1" s="17" t="s">
        <v>0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35</v>
      </c>
    </row>
    <row r="2" spans="1:13" x14ac:dyDescent="0.25">
      <c r="A2" s="1" t="s">
        <v>17</v>
      </c>
      <c r="C2" s="13">
        <f>DATE(A9,1,1)</f>
        <v>42736</v>
      </c>
      <c r="D2" s="1">
        <f>WEEKNUM(C2,21)</f>
        <v>52</v>
      </c>
      <c r="E2" s="19" t="s">
        <v>18</v>
      </c>
      <c r="F2" s="19" t="s">
        <v>18</v>
      </c>
      <c r="G2" s="19" t="s">
        <v>19</v>
      </c>
      <c r="H2" s="19" t="s">
        <v>19</v>
      </c>
      <c r="I2" s="19" t="s">
        <v>20</v>
      </c>
      <c r="J2" s="19" t="s">
        <v>20</v>
      </c>
      <c r="K2" s="19" t="s">
        <v>17</v>
      </c>
      <c r="L2" s="19" t="s">
        <v>17</v>
      </c>
      <c r="M2">
        <f ca="1">IF(MONTH(C2)&lt;&gt;$A$24,"",IF(ROW(OblTyzdna)+ROUNDDOWN(ROWS(OblTyzdna)/2,0)=ROW(D2),D2,""))</f>
        <v>52</v>
      </c>
    </row>
    <row r="3" spans="1:13" x14ac:dyDescent="0.25">
      <c r="A3" s="1" t="s">
        <v>18</v>
      </c>
      <c r="C3" s="13">
        <f>C2+1</f>
        <v>42737</v>
      </c>
      <c r="D3" s="1">
        <f t="shared" ref="D3:D66" si="0">WEEKNUM(C3,21)</f>
        <v>1</v>
      </c>
      <c r="E3" s="19" t="s">
        <v>18</v>
      </c>
      <c r="F3" s="19" t="s">
        <v>18</v>
      </c>
      <c r="G3" s="19" t="s">
        <v>19</v>
      </c>
      <c r="H3" s="19" t="s">
        <v>19</v>
      </c>
      <c r="I3" s="19" t="s">
        <v>20</v>
      </c>
      <c r="J3" s="19" t="s">
        <v>20</v>
      </c>
      <c r="K3" s="19" t="s">
        <v>17</v>
      </c>
      <c r="L3" s="19" t="s">
        <v>17</v>
      </c>
      <c r="M3" t="str">
        <f ca="1">IF(MONTH(C3)&lt;&gt;$A$24,"",IF(ROW(OblTyzdna)+ROUNDDOWN(ROWS(OblTyzdna)/2,0)=ROW(D3),D3,""))</f>
        <v/>
      </c>
    </row>
    <row r="4" spans="1:13" x14ac:dyDescent="0.25">
      <c r="A4" s="1" t="s">
        <v>19</v>
      </c>
      <c r="C4" s="13">
        <f t="shared" ref="C4:C67" si="1">C3+1</f>
        <v>42738</v>
      </c>
      <c r="D4" s="1">
        <f t="shared" si="0"/>
        <v>1</v>
      </c>
      <c r="E4" s="1" t="str">
        <f>IF(E3=E2,CHOOSE(MATCH(E3,$A$2:$A$5,0),$A$3,$A$4,$A$5,$A$2),E3)</f>
        <v>N</v>
      </c>
      <c r="F4" s="1" t="str">
        <f t="shared" ref="F4:L4" si="2">IF(F3=F2,CHOOSE(MATCH(F3,$A$2:$A$5,0),$A$3,$A$4,$A$5,$A$2),F3)</f>
        <v>N</v>
      </c>
      <c r="G4" s="1" t="str">
        <f t="shared" si="2"/>
        <v>V</v>
      </c>
      <c r="H4" s="1" t="str">
        <f t="shared" si="2"/>
        <v>V</v>
      </c>
      <c r="I4" s="1" t="str">
        <f t="shared" si="2"/>
        <v>R</v>
      </c>
      <c r="J4" s="1" t="str">
        <f t="shared" si="2"/>
        <v>R</v>
      </c>
      <c r="K4" s="1" t="str">
        <f t="shared" si="2"/>
        <v>P</v>
      </c>
      <c r="L4" s="1" t="str">
        <f t="shared" si="2"/>
        <v>P</v>
      </c>
      <c r="M4" t="str">
        <f ca="1">IF(MONTH(C4)&lt;&gt;$A$24,"",IF(ROW(OblTyzdna)+ROUNDDOWN(ROWS(OblTyzdna)/2,0)=ROW(D4),D4,""))</f>
        <v/>
      </c>
    </row>
    <row r="5" spans="1:13" x14ac:dyDescent="0.25">
      <c r="A5" s="1" t="s">
        <v>20</v>
      </c>
      <c r="C5" s="13">
        <f t="shared" si="1"/>
        <v>42739</v>
      </c>
      <c r="D5" s="1">
        <f t="shared" si="0"/>
        <v>1</v>
      </c>
      <c r="E5" s="1" t="str">
        <f t="shared" ref="E5:E18" si="3">IF(E4=E3,CHOOSE(MATCH(E4,$A$2:$A$5,0),$A$3,$A$4,$A$5,$A$2),E4)</f>
        <v>N</v>
      </c>
      <c r="F5" s="1" t="str">
        <f t="shared" ref="F5:F18" si="4">IF(F4=F3,CHOOSE(MATCH(F4,$A$2:$A$5,0),$A$3,$A$4,$A$5,$A$2),F4)</f>
        <v>N</v>
      </c>
      <c r="G5" s="1" t="str">
        <f t="shared" ref="G5:G18" si="5">IF(G4=G3,CHOOSE(MATCH(G4,$A$2:$A$5,0),$A$3,$A$4,$A$5,$A$2),G4)</f>
        <v>V</v>
      </c>
      <c r="H5" s="1" t="str">
        <f t="shared" ref="H5:H18" si="6">IF(H4=H3,CHOOSE(MATCH(H4,$A$2:$A$5,0),$A$3,$A$4,$A$5,$A$2),H4)</f>
        <v>V</v>
      </c>
      <c r="I5" s="1" t="str">
        <f t="shared" ref="I5:I18" si="7">IF(I4=I3,CHOOSE(MATCH(I4,$A$2:$A$5,0),$A$3,$A$4,$A$5,$A$2),I4)</f>
        <v>R</v>
      </c>
      <c r="J5" s="1" t="str">
        <f t="shared" ref="J5:J18" si="8">IF(J4=J3,CHOOSE(MATCH(J4,$A$2:$A$5,0),$A$3,$A$4,$A$5,$A$2),J4)</f>
        <v>R</v>
      </c>
      <c r="K5" s="1" t="str">
        <f t="shared" ref="K5:K18" si="9">IF(K4=K3,CHOOSE(MATCH(K4,$A$2:$A$5,0),$A$3,$A$4,$A$5,$A$2),K4)</f>
        <v>P</v>
      </c>
      <c r="L5" s="1" t="str">
        <f t="shared" ref="L5:L18" si="10">IF(L4=L3,CHOOSE(MATCH(L4,$A$2:$A$5,0),$A$3,$A$4,$A$5,$A$2),L4)</f>
        <v>P</v>
      </c>
      <c r="M5" t="str">
        <f ca="1">IF(MONTH(C5)&lt;&gt;$A$24,"",IF(ROW(OblTyzdna)+ROUNDDOWN(ROWS(OblTyzdna)/2,0)=ROW(D5),D5,""))</f>
        <v/>
      </c>
    </row>
    <row r="6" spans="1:13" x14ac:dyDescent="0.25">
      <c r="C6" s="13">
        <f t="shared" si="1"/>
        <v>42740</v>
      </c>
      <c r="D6" s="1">
        <f t="shared" si="0"/>
        <v>1</v>
      </c>
      <c r="E6" s="1" t="str">
        <f t="shared" si="3"/>
        <v>V</v>
      </c>
      <c r="F6" s="1" t="str">
        <f t="shared" si="4"/>
        <v>V</v>
      </c>
      <c r="G6" s="1" t="str">
        <f t="shared" si="5"/>
        <v>R</v>
      </c>
      <c r="H6" s="1" t="str">
        <f t="shared" si="6"/>
        <v>R</v>
      </c>
      <c r="I6" s="1" t="str">
        <f t="shared" si="7"/>
        <v>P</v>
      </c>
      <c r="J6" s="1" t="str">
        <f t="shared" si="8"/>
        <v>P</v>
      </c>
      <c r="K6" s="1" t="str">
        <f t="shared" si="9"/>
        <v>N</v>
      </c>
      <c r="L6" s="1" t="str">
        <f t="shared" si="10"/>
        <v>N</v>
      </c>
      <c r="M6">
        <f ca="1">IF(MONTH(C6)&lt;&gt;$A$24,"",IF(ROW(OblTyzdna)+ROUNDDOWN(ROWS(OblTyzdna)/2,0)=ROW(D6),D6,""))</f>
        <v>1</v>
      </c>
    </row>
    <row r="7" spans="1:13" x14ac:dyDescent="0.25">
      <c r="C7" s="13">
        <f t="shared" si="1"/>
        <v>42741</v>
      </c>
      <c r="D7" s="1">
        <f t="shared" si="0"/>
        <v>1</v>
      </c>
      <c r="E7" s="1" t="str">
        <f t="shared" si="3"/>
        <v>V</v>
      </c>
      <c r="F7" s="1" t="str">
        <f t="shared" si="4"/>
        <v>V</v>
      </c>
      <c r="G7" s="1" t="str">
        <f t="shared" si="5"/>
        <v>R</v>
      </c>
      <c r="H7" s="1" t="str">
        <f t="shared" si="6"/>
        <v>R</v>
      </c>
      <c r="I7" s="1" t="str">
        <f t="shared" si="7"/>
        <v>P</v>
      </c>
      <c r="J7" s="1" t="str">
        <f t="shared" si="8"/>
        <v>P</v>
      </c>
      <c r="K7" s="1" t="str">
        <f t="shared" si="9"/>
        <v>N</v>
      </c>
      <c r="L7" s="1" t="str">
        <f t="shared" si="10"/>
        <v>N</v>
      </c>
      <c r="M7" t="str">
        <f ca="1">IF(MONTH(C7)&lt;&gt;$A$24,"",IF(ROW(OblTyzdna)+ROUNDDOWN(ROWS(OblTyzdna)/2,0)=ROW(D7),D7,""))</f>
        <v/>
      </c>
    </row>
    <row r="8" spans="1:13" x14ac:dyDescent="0.25">
      <c r="A8" s="17" t="s">
        <v>21</v>
      </c>
      <c r="C8" s="13">
        <f t="shared" si="1"/>
        <v>42742</v>
      </c>
      <c r="D8" s="1">
        <f t="shared" si="0"/>
        <v>1</v>
      </c>
      <c r="E8" s="1" t="str">
        <f t="shared" si="3"/>
        <v>R</v>
      </c>
      <c r="F8" s="1" t="str">
        <f t="shared" si="4"/>
        <v>R</v>
      </c>
      <c r="G8" s="1" t="str">
        <f t="shared" si="5"/>
        <v>P</v>
      </c>
      <c r="H8" s="1" t="str">
        <f t="shared" si="6"/>
        <v>P</v>
      </c>
      <c r="I8" s="1" t="str">
        <f t="shared" si="7"/>
        <v>N</v>
      </c>
      <c r="J8" s="1" t="str">
        <f t="shared" si="8"/>
        <v>N</v>
      </c>
      <c r="K8" s="1" t="str">
        <f t="shared" si="9"/>
        <v>V</v>
      </c>
      <c r="L8" s="1" t="str">
        <f t="shared" si="10"/>
        <v>V</v>
      </c>
      <c r="M8" t="str">
        <f ca="1">IF(MONTH(C8)&lt;&gt;$A$24,"",IF(ROW(OblTyzdna)+ROUNDDOWN(ROWS(OblTyzdna)/2,0)=ROW(D8),D8,""))</f>
        <v/>
      </c>
    </row>
    <row r="9" spans="1:13" x14ac:dyDescent="0.25">
      <c r="A9" s="19">
        <v>2017</v>
      </c>
      <c r="C9" s="13">
        <f t="shared" si="1"/>
        <v>42743</v>
      </c>
      <c r="D9" s="1">
        <f t="shared" si="0"/>
        <v>1</v>
      </c>
      <c r="E9" s="1" t="str">
        <f t="shared" si="3"/>
        <v>R</v>
      </c>
      <c r="F9" s="1" t="str">
        <f t="shared" si="4"/>
        <v>R</v>
      </c>
      <c r="G9" s="1" t="str">
        <f t="shared" si="5"/>
        <v>P</v>
      </c>
      <c r="H9" s="1" t="str">
        <f t="shared" si="6"/>
        <v>P</v>
      </c>
      <c r="I9" s="1" t="str">
        <f t="shared" si="7"/>
        <v>N</v>
      </c>
      <c r="J9" s="1" t="str">
        <f t="shared" si="8"/>
        <v>N</v>
      </c>
      <c r="K9" s="1" t="str">
        <f t="shared" si="9"/>
        <v>V</v>
      </c>
      <c r="L9" s="1" t="str">
        <f t="shared" si="10"/>
        <v>V</v>
      </c>
      <c r="M9" t="str">
        <f ca="1">IF(MONTH(C9)&lt;&gt;$A$24,"",IF(ROW(OblTyzdna)+ROUNDDOWN(ROWS(OblTyzdna)/2,0)=ROW(D9),D9,""))</f>
        <v/>
      </c>
    </row>
    <row r="10" spans="1:13" x14ac:dyDescent="0.25">
      <c r="C10" s="13">
        <f t="shared" si="1"/>
        <v>42744</v>
      </c>
      <c r="D10" s="1">
        <f t="shared" si="0"/>
        <v>2</v>
      </c>
      <c r="E10" s="1" t="str">
        <f t="shared" si="3"/>
        <v>P</v>
      </c>
      <c r="F10" s="1" t="str">
        <f t="shared" si="4"/>
        <v>P</v>
      </c>
      <c r="G10" s="1" t="str">
        <f t="shared" si="5"/>
        <v>N</v>
      </c>
      <c r="H10" s="1" t="str">
        <f t="shared" si="6"/>
        <v>N</v>
      </c>
      <c r="I10" s="1" t="str">
        <f t="shared" si="7"/>
        <v>V</v>
      </c>
      <c r="J10" s="1" t="str">
        <f t="shared" si="8"/>
        <v>V</v>
      </c>
      <c r="K10" s="1" t="str">
        <f t="shared" si="9"/>
        <v>R</v>
      </c>
      <c r="L10" s="1" t="str">
        <f t="shared" si="10"/>
        <v>R</v>
      </c>
      <c r="M10" t="str">
        <f ca="1">IF(MONTH(C10)&lt;&gt;$A$24,"",IF(ROW(OblTyzdna)+ROUNDDOWN(ROWS(OblTyzdna)/2,0)=ROW(D10),D10,""))</f>
        <v/>
      </c>
    </row>
    <row r="11" spans="1:13" x14ac:dyDescent="0.25">
      <c r="A11" s="17" t="s">
        <v>33</v>
      </c>
      <c r="C11" s="13">
        <f t="shared" si="1"/>
        <v>42745</v>
      </c>
      <c r="D11" s="1">
        <f t="shared" si="0"/>
        <v>2</v>
      </c>
      <c r="E11" s="1" t="str">
        <f t="shared" si="3"/>
        <v>P</v>
      </c>
      <c r="F11" s="1" t="str">
        <f t="shared" si="4"/>
        <v>P</v>
      </c>
      <c r="G11" s="1" t="str">
        <f t="shared" si="5"/>
        <v>N</v>
      </c>
      <c r="H11" s="1" t="str">
        <f t="shared" si="6"/>
        <v>N</v>
      </c>
      <c r="I11" s="1" t="str">
        <f t="shared" si="7"/>
        <v>V</v>
      </c>
      <c r="J11" s="1" t="str">
        <f t="shared" si="8"/>
        <v>V</v>
      </c>
      <c r="K11" s="1" t="str">
        <f t="shared" si="9"/>
        <v>R</v>
      </c>
      <c r="L11" s="1" t="str">
        <f t="shared" si="10"/>
        <v>R</v>
      </c>
      <c r="M11" t="str">
        <f ca="1">IF(MONTH(C11)&lt;&gt;$A$24,"",IF(ROW(OblTyzdna)+ROUNDDOWN(ROWS(OblTyzdna)/2,0)=ROW(D11),D11,""))</f>
        <v/>
      </c>
    </row>
    <row r="12" spans="1:13" x14ac:dyDescent="0.25">
      <c r="A12" s="1" t="s">
        <v>22</v>
      </c>
      <c r="C12" s="13">
        <f t="shared" si="1"/>
        <v>42746</v>
      </c>
      <c r="D12" s="1">
        <f t="shared" si="0"/>
        <v>2</v>
      </c>
      <c r="E12" s="1" t="str">
        <f t="shared" si="3"/>
        <v>N</v>
      </c>
      <c r="F12" s="1" t="str">
        <f t="shared" si="4"/>
        <v>N</v>
      </c>
      <c r="G12" s="1" t="str">
        <f t="shared" si="5"/>
        <v>V</v>
      </c>
      <c r="H12" s="1" t="str">
        <f t="shared" si="6"/>
        <v>V</v>
      </c>
      <c r="I12" s="1" t="str">
        <f t="shared" si="7"/>
        <v>R</v>
      </c>
      <c r="J12" s="1" t="str">
        <f t="shared" si="8"/>
        <v>R</v>
      </c>
      <c r="K12" s="1" t="str">
        <f t="shared" si="9"/>
        <v>P</v>
      </c>
      <c r="L12" s="1" t="str">
        <f t="shared" si="10"/>
        <v>P</v>
      </c>
      <c r="M12" t="str">
        <f ca="1">IF(MONTH(C12)&lt;&gt;$A$24,"",IF(ROW(OblTyzdna)+ROUNDDOWN(ROWS(OblTyzdna)/2,0)=ROW(D12),D12,""))</f>
        <v/>
      </c>
    </row>
    <row r="13" spans="1:13" x14ac:dyDescent="0.25">
      <c r="A13" s="1" t="s">
        <v>23</v>
      </c>
      <c r="C13" s="13">
        <f t="shared" si="1"/>
        <v>42747</v>
      </c>
      <c r="D13" s="1">
        <f t="shared" si="0"/>
        <v>2</v>
      </c>
      <c r="E13" s="1" t="str">
        <f t="shared" si="3"/>
        <v>N</v>
      </c>
      <c r="F13" s="1" t="str">
        <f t="shared" si="4"/>
        <v>N</v>
      </c>
      <c r="G13" s="1" t="str">
        <f t="shared" si="5"/>
        <v>V</v>
      </c>
      <c r="H13" s="1" t="str">
        <f t="shared" si="6"/>
        <v>V</v>
      </c>
      <c r="I13" s="1" t="str">
        <f t="shared" si="7"/>
        <v>R</v>
      </c>
      <c r="J13" s="1" t="str">
        <f t="shared" si="8"/>
        <v>R</v>
      </c>
      <c r="K13" s="1" t="str">
        <f t="shared" si="9"/>
        <v>P</v>
      </c>
      <c r="L13" s="1" t="str">
        <f t="shared" si="10"/>
        <v>P</v>
      </c>
      <c r="M13">
        <f ca="1">IF(MONTH(C13)&lt;&gt;$A$24,"",IF(ROW(OblTyzdna)+ROUNDDOWN(ROWS(OblTyzdna)/2,0)=ROW(D13),D13,""))</f>
        <v>2</v>
      </c>
    </row>
    <row r="14" spans="1:13" x14ac:dyDescent="0.25">
      <c r="A14" s="1" t="s">
        <v>24</v>
      </c>
      <c r="C14" s="13">
        <f t="shared" si="1"/>
        <v>42748</v>
      </c>
      <c r="D14" s="1">
        <f t="shared" si="0"/>
        <v>2</v>
      </c>
      <c r="E14" s="1" t="str">
        <f t="shared" si="3"/>
        <v>V</v>
      </c>
      <c r="F14" s="1" t="str">
        <f t="shared" si="4"/>
        <v>V</v>
      </c>
      <c r="G14" s="1" t="str">
        <f t="shared" si="5"/>
        <v>R</v>
      </c>
      <c r="H14" s="1" t="str">
        <f t="shared" si="6"/>
        <v>R</v>
      </c>
      <c r="I14" s="1" t="str">
        <f t="shared" si="7"/>
        <v>P</v>
      </c>
      <c r="J14" s="1" t="str">
        <f t="shared" si="8"/>
        <v>P</v>
      </c>
      <c r="K14" s="1" t="str">
        <f t="shared" si="9"/>
        <v>N</v>
      </c>
      <c r="L14" s="1" t="str">
        <f t="shared" si="10"/>
        <v>N</v>
      </c>
      <c r="M14" t="str">
        <f ca="1">IF(MONTH(C14)&lt;&gt;$A$24,"",IF(ROW(OblTyzdna)+ROUNDDOWN(ROWS(OblTyzdna)/2,0)=ROW(D14),D14,""))</f>
        <v/>
      </c>
    </row>
    <row r="15" spans="1:13" x14ac:dyDescent="0.25">
      <c r="A15" s="1" t="s">
        <v>25</v>
      </c>
      <c r="C15" s="13">
        <f t="shared" si="1"/>
        <v>42749</v>
      </c>
      <c r="D15" s="1">
        <f t="shared" si="0"/>
        <v>2</v>
      </c>
      <c r="E15" s="1" t="str">
        <f t="shared" si="3"/>
        <v>V</v>
      </c>
      <c r="F15" s="1" t="str">
        <f t="shared" si="4"/>
        <v>V</v>
      </c>
      <c r="G15" s="1" t="str">
        <f t="shared" si="5"/>
        <v>R</v>
      </c>
      <c r="H15" s="1" t="str">
        <f t="shared" si="6"/>
        <v>R</v>
      </c>
      <c r="I15" s="1" t="str">
        <f t="shared" si="7"/>
        <v>P</v>
      </c>
      <c r="J15" s="1" t="str">
        <f t="shared" si="8"/>
        <v>P</v>
      </c>
      <c r="K15" s="1" t="str">
        <f t="shared" si="9"/>
        <v>N</v>
      </c>
      <c r="L15" s="1" t="str">
        <f t="shared" si="10"/>
        <v>N</v>
      </c>
      <c r="M15" t="str">
        <f ca="1">IF(MONTH(C15)&lt;&gt;$A$24,"",IF(ROW(OblTyzdna)+ROUNDDOWN(ROWS(OblTyzdna)/2,0)=ROW(D15),D15,""))</f>
        <v/>
      </c>
    </row>
    <row r="16" spans="1:13" x14ac:dyDescent="0.25">
      <c r="A16" s="1" t="s">
        <v>26</v>
      </c>
      <c r="C16" s="13">
        <f t="shared" si="1"/>
        <v>42750</v>
      </c>
      <c r="D16" s="1">
        <f t="shared" si="0"/>
        <v>2</v>
      </c>
      <c r="E16" s="1" t="str">
        <f t="shared" si="3"/>
        <v>R</v>
      </c>
      <c r="F16" s="1" t="str">
        <f t="shared" si="4"/>
        <v>R</v>
      </c>
      <c r="G16" s="1" t="str">
        <f t="shared" si="5"/>
        <v>P</v>
      </c>
      <c r="H16" s="1" t="str">
        <f t="shared" si="6"/>
        <v>P</v>
      </c>
      <c r="I16" s="1" t="str">
        <f t="shared" si="7"/>
        <v>N</v>
      </c>
      <c r="J16" s="1" t="str">
        <f t="shared" si="8"/>
        <v>N</v>
      </c>
      <c r="K16" s="1" t="str">
        <f t="shared" si="9"/>
        <v>V</v>
      </c>
      <c r="L16" s="1" t="str">
        <f t="shared" si="10"/>
        <v>V</v>
      </c>
      <c r="M16" t="str">
        <f ca="1">IF(MONTH(C16)&lt;&gt;$A$24,"",IF(ROW(OblTyzdna)+ROUNDDOWN(ROWS(OblTyzdna)/2,0)=ROW(D16),D16,""))</f>
        <v/>
      </c>
    </row>
    <row r="17" spans="1:13" x14ac:dyDescent="0.25">
      <c r="A17" s="1" t="s">
        <v>27</v>
      </c>
      <c r="C17" s="13">
        <f t="shared" si="1"/>
        <v>42751</v>
      </c>
      <c r="D17" s="1">
        <f t="shared" si="0"/>
        <v>3</v>
      </c>
      <c r="E17" s="1" t="str">
        <f t="shared" si="3"/>
        <v>R</v>
      </c>
      <c r="F17" s="1" t="str">
        <f t="shared" si="4"/>
        <v>R</v>
      </c>
      <c r="G17" s="1" t="str">
        <f t="shared" si="5"/>
        <v>P</v>
      </c>
      <c r="H17" s="1" t="str">
        <f t="shared" si="6"/>
        <v>P</v>
      </c>
      <c r="I17" s="1" t="str">
        <f t="shared" si="7"/>
        <v>N</v>
      </c>
      <c r="J17" s="1" t="str">
        <f t="shared" si="8"/>
        <v>N</v>
      </c>
      <c r="K17" s="1" t="str">
        <f t="shared" si="9"/>
        <v>V</v>
      </c>
      <c r="L17" s="1" t="str">
        <f t="shared" si="10"/>
        <v>V</v>
      </c>
      <c r="M17" t="str">
        <f ca="1">IF(MONTH(C17)&lt;&gt;$A$24,"",IF(ROW(OblTyzdna)+ROUNDDOWN(ROWS(OblTyzdna)/2,0)=ROW(D17),D17,""))</f>
        <v/>
      </c>
    </row>
    <row r="18" spans="1:13" x14ac:dyDescent="0.25">
      <c r="A18" s="1" t="s">
        <v>28</v>
      </c>
      <c r="C18" s="13">
        <f t="shared" si="1"/>
        <v>42752</v>
      </c>
      <c r="D18" s="1">
        <f t="shared" si="0"/>
        <v>3</v>
      </c>
      <c r="E18" s="1" t="str">
        <f t="shared" si="3"/>
        <v>P</v>
      </c>
      <c r="F18" s="1" t="str">
        <f t="shared" si="4"/>
        <v>P</v>
      </c>
      <c r="G18" s="1" t="str">
        <f t="shared" si="5"/>
        <v>N</v>
      </c>
      <c r="H18" s="1" t="str">
        <f t="shared" si="6"/>
        <v>N</v>
      </c>
      <c r="I18" s="1" t="str">
        <f t="shared" si="7"/>
        <v>V</v>
      </c>
      <c r="J18" s="1" t="str">
        <f t="shared" si="8"/>
        <v>V</v>
      </c>
      <c r="K18" s="1" t="str">
        <f t="shared" si="9"/>
        <v>R</v>
      </c>
      <c r="L18" s="1" t="str">
        <f t="shared" si="10"/>
        <v>R</v>
      </c>
      <c r="M18" t="str">
        <f ca="1">IF(MONTH(C18)&lt;&gt;$A$24,"",IF(ROW(OblTyzdna)+ROUNDDOWN(ROWS(OblTyzdna)/2,0)=ROW(D18),D18,""))</f>
        <v/>
      </c>
    </row>
    <row r="19" spans="1:13" x14ac:dyDescent="0.25">
      <c r="A19" s="1" t="s">
        <v>29</v>
      </c>
      <c r="C19" s="13">
        <f t="shared" si="1"/>
        <v>42753</v>
      </c>
      <c r="D19" s="1">
        <f t="shared" si="0"/>
        <v>3</v>
      </c>
      <c r="E19" s="1" t="str">
        <f t="shared" ref="E19:E82" si="11">IF(E18=E17,CHOOSE(MATCH(E18,$A$2:$A$5,0),$A$3,$A$4,$A$5,$A$2),E18)</f>
        <v>P</v>
      </c>
      <c r="F19" s="1" t="str">
        <f t="shared" ref="F19:F82" si="12">IF(F18=F17,CHOOSE(MATCH(F18,$A$2:$A$5,0),$A$3,$A$4,$A$5,$A$2),F18)</f>
        <v>P</v>
      </c>
      <c r="G19" s="1" t="str">
        <f t="shared" ref="G19:G82" si="13">IF(G18=G17,CHOOSE(MATCH(G18,$A$2:$A$5,0),$A$3,$A$4,$A$5,$A$2),G18)</f>
        <v>N</v>
      </c>
      <c r="H19" s="1" t="str">
        <f t="shared" ref="H19:H82" si="14">IF(H18=H17,CHOOSE(MATCH(H18,$A$2:$A$5,0),$A$3,$A$4,$A$5,$A$2),H18)</f>
        <v>N</v>
      </c>
      <c r="I19" s="1" t="str">
        <f t="shared" ref="I19:I82" si="15">IF(I18=I17,CHOOSE(MATCH(I18,$A$2:$A$5,0),$A$3,$A$4,$A$5,$A$2),I18)</f>
        <v>V</v>
      </c>
      <c r="J19" s="1" t="str">
        <f t="shared" ref="J19:J82" si="16">IF(J18=J17,CHOOSE(MATCH(J18,$A$2:$A$5,0),$A$3,$A$4,$A$5,$A$2),J18)</f>
        <v>V</v>
      </c>
      <c r="K19" s="1" t="str">
        <f t="shared" ref="K19:K82" si="17">IF(K18=K17,CHOOSE(MATCH(K18,$A$2:$A$5,0),$A$3,$A$4,$A$5,$A$2),K18)</f>
        <v>R</v>
      </c>
      <c r="L19" s="1" t="str">
        <f t="shared" ref="L19:L82" si="18">IF(L18=L17,CHOOSE(MATCH(L18,$A$2:$A$5,0),$A$3,$A$4,$A$5,$A$2),L18)</f>
        <v>R</v>
      </c>
      <c r="M19" t="str">
        <f ca="1">IF(MONTH(C19)&lt;&gt;$A$24,"",IF(ROW(OblTyzdna)+ROUNDDOWN(ROWS(OblTyzdna)/2,0)=ROW(D19),D19,""))</f>
        <v/>
      </c>
    </row>
    <row r="20" spans="1:13" x14ac:dyDescent="0.25">
      <c r="A20" s="1" t="s">
        <v>30</v>
      </c>
      <c r="C20" s="13">
        <f t="shared" si="1"/>
        <v>42754</v>
      </c>
      <c r="D20" s="1">
        <f t="shared" si="0"/>
        <v>3</v>
      </c>
      <c r="E20" s="1" t="str">
        <f t="shared" si="11"/>
        <v>N</v>
      </c>
      <c r="F20" s="1" t="str">
        <f t="shared" si="12"/>
        <v>N</v>
      </c>
      <c r="G20" s="1" t="str">
        <f t="shared" si="13"/>
        <v>V</v>
      </c>
      <c r="H20" s="1" t="str">
        <f t="shared" si="14"/>
        <v>V</v>
      </c>
      <c r="I20" s="1" t="str">
        <f t="shared" si="15"/>
        <v>R</v>
      </c>
      <c r="J20" s="1" t="str">
        <f t="shared" si="16"/>
        <v>R</v>
      </c>
      <c r="K20" s="1" t="str">
        <f t="shared" si="17"/>
        <v>P</v>
      </c>
      <c r="L20" s="1" t="str">
        <f t="shared" si="18"/>
        <v>P</v>
      </c>
      <c r="M20">
        <f ca="1">IF(MONTH(C20)&lt;&gt;$A$24,"",IF(ROW(OblTyzdna)+ROUNDDOWN(ROWS(OblTyzdna)/2,0)=ROW(D20),D20,""))</f>
        <v>3</v>
      </c>
    </row>
    <row r="21" spans="1:13" x14ac:dyDescent="0.25">
      <c r="A21" s="1" t="s">
        <v>31</v>
      </c>
      <c r="C21" s="13">
        <f t="shared" si="1"/>
        <v>42755</v>
      </c>
      <c r="D21" s="1">
        <f t="shared" si="0"/>
        <v>3</v>
      </c>
      <c r="E21" s="1" t="str">
        <f t="shared" si="11"/>
        <v>N</v>
      </c>
      <c r="F21" s="1" t="str">
        <f t="shared" si="12"/>
        <v>N</v>
      </c>
      <c r="G21" s="1" t="str">
        <f t="shared" si="13"/>
        <v>V</v>
      </c>
      <c r="H21" s="1" t="str">
        <f t="shared" si="14"/>
        <v>V</v>
      </c>
      <c r="I21" s="1" t="str">
        <f t="shared" si="15"/>
        <v>R</v>
      </c>
      <c r="J21" s="1" t="str">
        <f t="shared" si="16"/>
        <v>R</v>
      </c>
      <c r="K21" s="1" t="str">
        <f t="shared" si="17"/>
        <v>P</v>
      </c>
      <c r="L21" s="1" t="str">
        <f t="shared" si="18"/>
        <v>P</v>
      </c>
      <c r="M21" t="str">
        <f ca="1">IF(MONTH(C21)&lt;&gt;$A$24,"",IF(ROW(OblTyzdna)+ROUNDDOWN(ROWS(OblTyzdna)/2,0)=ROW(D21),D21,""))</f>
        <v/>
      </c>
    </row>
    <row r="22" spans="1:13" x14ac:dyDescent="0.25">
      <c r="A22" s="1" t="s">
        <v>15</v>
      </c>
      <c r="C22" s="13">
        <f t="shared" si="1"/>
        <v>42756</v>
      </c>
      <c r="D22" s="1">
        <f t="shared" si="0"/>
        <v>3</v>
      </c>
      <c r="E22" s="1" t="str">
        <f t="shared" si="11"/>
        <v>V</v>
      </c>
      <c r="F22" s="1" t="str">
        <f t="shared" si="12"/>
        <v>V</v>
      </c>
      <c r="G22" s="1" t="str">
        <f t="shared" si="13"/>
        <v>R</v>
      </c>
      <c r="H22" s="1" t="str">
        <f t="shared" si="14"/>
        <v>R</v>
      </c>
      <c r="I22" s="1" t="str">
        <f t="shared" si="15"/>
        <v>P</v>
      </c>
      <c r="J22" s="1" t="str">
        <f t="shared" si="16"/>
        <v>P</v>
      </c>
      <c r="K22" s="1" t="str">
        <f t="shared" si="17"/>
        <v>N</v>
      </c>
      <c r="L22" s="1" t="str">
        <f t="shared" si="18"/>
        <v>N</v>
      </c>
      <c r="M22" t="str">
        <f ca="1">IF(MONTH(C22)&lt;&gt;$A$24,"",IF(ROW(OblTyzdna)+ROUNDDOWN(ROWS(OblTyzdna)/2,0)=ROW(D22),D22,""))</f>
        <v/>
      </c>
    </row>
    <row r="23" spans="1:13" x14ac:dyDescent="0.25">
      <c r="A23" s="1" t="s">
        <v>32</v>
      </c>
      <c r="C23" s="13">
        <f t="shared" si="1"/>
        <v>42757</v>
      </c>
      <c r="D23" s="1">
        <f t="shared" si="0"/>
        <v>3</v>
      </c>
      <c r="E23" s="1" t="str">
        <f t="shared" si="11"/>
        <v>V</v>
      </c>
      <c r="F23" s="1" t="str">
        <f t="shared" si="12"/>
        <v>V</v>
      </c>
      <c r="G23" s="1" t="str">
        <f t="shared" si="13"/>
        <v>R</v>
      </c>
      <c r="H23" s="1" t="str">
        <f t="shared" si="14"/>
        <v>R</v>
      </c>
      <c r="I23" s="1" t="str">
        <f t="shared" si="15"/>
        <v>P</v>
      </c>
      <c r="J23" s="1" t="str">
        <f t="shared" si="16"/>
        <v>P</v>
      </c>
      <c r="K23" s="1" t="str">
        <f t="shared" si="17"/>
        <v>N</v>
      </c>
      <c r="L23" s="1" t="str">
        <f t="shared" si="18"/>
        <v>N</v>
      </c>
      <c r="M23" t="str">
        <f ca="1">IF(MONTH(C23)&lt;&gt;$A$24,"",IF(ROW(OblTyzdna)+ROUNDDOWN(ROWS(OblTyzdna)/2,0)=ROW(D23),D23,""))</f>
        <v/>
      </c>
    </row>
    <row r="24" spans="1:13" x14ac:dyDescent="0.25">
      <c r="A24" s="1">
        <f>MATCH(Rozpis!$A$1,Nastavenie!$A$12:$A$23,0)</f>
        <v>1</v>
      </c>
      <c r="C24" s="13">
        <f t="shared" si="1"/>
        <v>42758</v>
      </c>
      <c r="D24" s="1">
        <f t="shared" si="0"/>
        <v>4</v>
      </c>
      <c r="E24" s="1" t="str">
        <f t="shared" si="11"/>
        <v>R</v>
      </c>
      <c r="F24" s="1" t="str">
        <f t="shared" si="12"/>
        <v>R</v>
      </c>
      <c r="G24" s="1" t="str">
        <f t="shared" si="13"/>
        <v>P</v>
      </c>
      <c r="H24" s="1" t="str">
        <f t="shared" si="14"/>
        <v>P</v>
      </c>
      <c r="I24" s="1" t="str">
        <f t="shared" si="15"/>
        <v>N</v>
      </c>
      <c r="J24" s="1" t="str">
        <f t="shared" si="16"/>
        <v>N</v>
      </c>
      <c r="K24" s="1" t="str">
        <f t="shared" si="17"/>
        <v>V</v>
      </c>
      <c r="L24" s="1" t="str">
        <f t="shared" si="18"/>
        <v>V</v>
      </c>
      <c r="M24" t="str">
        <f ca="1">IF(MONTH(C24)&lt;&gt;$A$24,"",IF(ROW(OblTyzdna)+ROUNDDOWN(ROWS(OblTyzdna)/2,0)=ROW(D24),D24,""))</f>
        <v/>
      </c>
    </row>
    <row r="25" spans="1:13" x14ac:dyDescent="0.25">
      <c r="C25" s="13">
        <f t="shared" si="1"/>
        <v>42759</v>
      </c>
      <c r="D25" s="1">
        <f t="shared" si="0"/>
        <v>4</v>
      </c>
      <c r="E25" s="1" t="str">
        <f t="shared" si="11"/>
        <v>R</v>
      </c>
      <c r="F25" s="1" t="str">
        <f t="shared" si="12"/>
        <v>R</v>
      </c>
      <c r="G25" s="1" t="str">
        <f t="shared" si="13"/>
        <v>P</v>
      </c>
      <c r="H25" s="1" t="str">
        <f t="shared" si="14"/>
        <v>P</v>
      </c>
      <c r="I25" s="1" t="str">
        <f t="shared" si="15"/>
        <v>N</v>
      </c>
      <c r="J25" s="1" t="str">
        <f t="shared" si="16"/>
        <v>N</v>
      </c>
      <c r="K25" s="1" t="str">
        <f t="shared" si="17"/>
        <v>V</v>
      </c>
      <c r="L25" s="1" t="str">
        <f t="shared" si="18"/>
        <v>V</v>
      </c>
      <c r="M25" t="str">
        <f ca="1">IF(MONTH(C25)&lt;&gt;$A$24,"",IF(ROW(OblTyzdna)+ROUNDDOWN(ROWS(OblTyzdna)/2,0)=ROW(D25),D25,""))</f>
        <v/>
      </c>
    </row>
    <row r="26" spans="1:13" x14ac:dyDescent="0.25">
      <c r="A26" s="17" t="s">
        <v>34</v>
      </c>
      <c r="C26" s="13">
        <f t="shared" si="1"/>
        <v>42760</v>
      </c>
      <c r="D26" s="1">
        <f t="shared" si="0"/>
        <v>4</v>
      </c>
      <c r="E26" s="1" t="str">
        <f t="shared" si="11"/>
        <v>P</v>
      </c>
      <c r="F26" s="1" t="str">
        <f t="shared" si="12"/>
        <v>P</v>
      </c>
      <c r="G26" s="1" t="str">
        <f t="shared" si="13"/>
        <v>N</v>
      </c>
      <c r="H26" s="1" t="str">
        <f t="shared" si="14"/>
        <v>N</v>
      </c>
      <c r="I26" s="1" t="str">
        <f t="shared" si="15"/>
        <v>V</v>
      </c>
      <c r="J26" s="1" t="str">
        <f t="shared" si="16"/>
        <v>V</v>
      </c>
      <c r="K26" s="1" t="str">
        <f t="shared" si="17"/>
        <v>R</v>
      </c>
      <c r="L26" s="1" t="str">
        <f t="shared" si="18"/>
        <v>R</v>
      </c>
      <c r="M26" t="str">
        <f ca="1">IF(MONTH(C26)&lt;&gt;$A$24,"",IF(ROW(OblTyzdna)+ROUNDDOWN(ROWS(OblTyzdna)/2,0)=ROW(D26),D26,""))</f>
        <v/>
      </c>
    </row>
    <row r="27" spans="1:13" x14ac:dyDescent="0.25">
      <c r="A27" s="14">
        <f>DATE(A9,1,1)</f>
        <v>42736</v>
      </c>
      <c r="C27" s="13">
        <f t="shared" si="1"/>
        <v>42761</v>
      </c>
      <c r="D27" s="1">
        <f t="shared" si="0"/>
        <v>4</v>
      </c>
      <c r="E27" s="1" t="str">
        <f t="shared" si="11"/>
        <v>P</v>
      </c>
      <c r="F27" s="1" t="str">
        <f t="shared" si="12"/>
        <v>P</v>
      </c>
      <c r="G27" s="1" t="str">
        <f t="shared" si="13"/>
        <v>N</v>
      </c>
      <c r="H27" s="1" t="str">
        <f t="shared" si="14"/>
        <v>N</v>
      </c>
      <c r="I27" s="1" t="str">
        <f t="shared" si="15"/>
        <v>V</v>
      </c>
      <c r="J27" s="1" t="str">
        <f t="shared" si="16"/>
        <v>V</v>
      </c>
      <c r="K27" s="1" t="str">
        <f t="shared" si="17"/>
        <v>R</v>
      </c>
      <c r="L27" s="1" t="str">
        <f t="shared" si="18"/>
        <v>R</v>
      </c>
      <c r="M27">
        <f ca="1">IF(MONTH(C27)&lt;&gt;$A$24,"",IF(ROW(OblTyzdna)+ROUNDDOWN(ROWS(OblTyzdna)/2,0)=ROW(D27),D27,""))</f>
        <v>4</v>
      </c>
    </row>
    <row r="28" spans="1:13" x14ac:dyDescent="0.25">
      <c r="A28" s="14">
        <f>DATE(A9,1,6)</f>
        <v>42741</v>
      </c>
      <c r="C28" s="13">
        <f t="shared" si="1"/>
        <v>42762</v>
      </c>
      <c r="D28" s="1">
        <f t="shared" si="0"/>
        <v>4</v>
      </c>
      <c r="E28" s="1" t="str">
        <f t="shared" si="11"/>
        <v>N</v>
      </c>
      <c r="F28" s="1" t="str">
        <f t="shared" si="12"/>
        <v>N</v>
      </c>
      <c r="G28" s="1" t="str">
        <f t="shared" si="13"/>
        <v>V</v>
      </c>
      <c r="H28" s="1" t="str">
        <f t="shared" si="14"/>
        <v>V</v>
      </c>
      <c r="I28" s="1" t="str">
        <f t="shared" si="15"/>
        <v>R</v>
      </c>
      <c r="J28" s="1" t="str">
        <f t="shared" si="16"/>
        <v>R</v>
      </c>
      <c r="K28" s="1" t="str">
        <f t="shared" si="17"/>
        <v>P</v>
      </c>
      <c r="L28" s="1" t="str">
        <f t="shared" si="18"/>
        <v>P</v>
      </c>
      <c r="M28" t="str">
        <f ca="1">IF(MONTH(C28)&lt;&gt;$A$24,"",IF(ROW(OblTyzdna)+ROUNDDOWN(ROWS(OblTyzdna)/2,0)=ROW(D28),D28,""))</f>
        <v/>
      </c>
    </row>
    <row r="29" spans="1:13" x14ac:dyDescent="0.25">
      <c r="A29" s="14">
        <f>(DOLLAR(("4/"&amp;A9)/7+MOD(19*MOD(A9,19)-7,30)*14%,)*7-6)+1</f>
        <v>42842</v>
      </c>
      <c r="C29" s="13">
        <f t="shared" si="1"/>
        <v>42763</v>
      </c>
      <c r="D29" s="1">
        <f t="shared" si="0"/>
        <v>4</v>
      </c>
      <c r="E29" s="1" t="str">
        <f t="shared" si="11"/>
        <v>N</v>
      </c>
      <c r="F29" s="1" t="str">
        <f t="shared" si="12"/>
        <v>N</v>
      </c>
      <c r="G29" s="1" t="str">
        <f t="shared" si="13"/>
        <v>V</v>
      </c>
      <c r="H29" s="1" t="str">
        <f t="shared" si="14"/>
        <v>V</v>
      </c>
      <c r="I29" s="1" t="str">
        <f t="shared" si="15"/>
        <v>R</v>
      </c>
      <c r="J29" s="1" t="str">
        <f t="shared" si="16"/>
        <v>R</v>
      </c>
      <c r="K29" s="1" t="str">
        <f t="shared" si="17"/>
        <v>P</v>
      </c>
      <c r="L29" s="1" t="str">
        <f t="shared" si="18"/>
        <v>P</v>
      </c>
      <c r="M29" t="str">
        <f ca="1">IF(MONTH(C29)&lt;&gt;$A$24,"",IF(ROW(OblTyzdna)+ROUNDDOWN(ROWS(OblTyzdna)/2,0)=ROW(D29),D29,""))</f>
        <v/>
      </c>
    </row>
    <row r="30" spans="1:13" x14ac:dyDescent="0.25">
      <c r="A30" s="14">
        <f>A29-3</f>
        <v>42839</v>
      </c>
      <c r="C30" s="13">
        <f t="shared" si="1"/>
        <v>42764</v>
      </c>
      <c r="D30" s="1">
        <f t="shared" si="0"/>
        <v>4</v>
      </c>
      <c r="E30" s="1" t="str">
        <f t="shared" si="11"/>
        <v>V</v>
      </c>
      <c r="F30" s="1" t="str">
        <f t="shared" si="12"/>
        <v>V</v>
      </c>
      <c r="G30" s="1" t="str">
        <f t="shared" si="13"/>
        <v>R</v>
      </c>
      <c r="H30" s="1" t="str">
        <f t="shared" si="14"/>
        <v>R</v>
      </c>
      <c r="I30" s="1" t="str">
        <f t="shared" si="15"/>
        <v>P</v>
      </c>
      <c r="J30" s="1" t="str">
        <f t="shared" si="16"/>
        <v>P</v>
      </c>
      <c r="K30" s="1" t="str">
        <f t="shared" si="17"/>
        <v>N</v>
      </c>
      <c r="L30" s="1" t="str">
        <f t="shared" si="18"/>
        <v>N</v>
      </c>
      <c r="M30" t="str">
        <f ca="1">IF(MONTH(C30)&lt;&gt;$A$24,"",IF(ROW(OblTyzdna)+ROUNDDOWN(ROWS(OblTyzdna)/2,0)=ROW(D30),D30,""))</f>
        <v/>
      </c>
    </row>
    <row r="31" spans="1:13" x14ac:dyDescent="0.25">
      <c r="A31" s="14">
        <f>DATE(A9,8,29)</f>
        <v>42976</v>
      </c>
      <c r="C31" s="13">
        <f t="shared" si="1"/>
        <v>42765</v>
      </c>
      <c r="D31" s="1">
        <f t="shared" si="0"/>
        <v>5</v>
      </c>
      <c r="E31" s="1" t="str">
        <f t="shared" si="11"/>
        <v>V</v>
      </c>
      <c r="F31" s="1" t="str">
        <f t="shared" si="12"/>
        <v>V</v>
      </c>
      <c r="G31" s="1" t="str">
        <f t="shared" si="13"/>
        <v>R</v>
      </c>
      <c r="H31" s="1" t="str">
        <f t="shared" si="14"/>
        <v>R</v>
      </c>
      <c r="I31" s="1" t="str">
        <f t="shared" si="15"/>
        <v>P</v>
      </c>
      <c r="J31" s="1" t="str">
        <f t="shared" si="16"/>
        <v>P</v>
      </c>
      <c r="K31" s="1" t="str">
        <f t="shared" si="17"/>
        <v>N</v>
      </c>
      <c r="L31" s="1" t="str">
        <f t="shared" si="18"/>
        <v>N</v>
      </c>
      <c r="M31" t="str">
        <f ca="1">IF(MONTH(C31)&lt;&gt;$A$24,"",IF(ROW(OblTyzdna)+ROUNDDOWN(ROWS(OblTyzdna)/2,0)=ROW(D31),D31,""))</f>
        <v/>
      </c>
    </row>
    <row r="32" spans="1:13" x14ac:dyDescent="0.25">
      <c r="A32" s="14">
        <f>DATE(A9,9,1)</f>
        <v>42979</v>
      </c>
      <c r="C32" s="13">
        <f t="shared" si="1"/>
        <v>42766</v>
      </c>
      <c r="D32" s="1">
        <f t="shared" si="0"/>
        <v>5</v>
      </c>
      <c r="E32" s="1" t="str">
        <f t="shared" si="11"/>
        <v>R</v>
      </c>
      <c r="F32" s="1" t="str">
        <f t="shared" si="12"/>
        <v>R</v>
      </c>
      <c r="G32" s="1" t="str">
        <f t="shared" si="13"/>
        <v>P</v>
      </c>
      <c r="H32" s="1" t="str">
        <f t="shared" si="14"/>
        <v>P</v>
      </c>
      <c r="I32" s="1" t="str">
        <f t="shared" si="15"/>
        <v>N</v>
      </c>
      <c r="J32" s="1" t="str">
        <f t="shared" si="16"/>
        <v>N</v>
      </c>
      <c r="K32" s="1" t="str">
        <f t="shared" si="17"/>
        <v>V</v>
      </c>
      <c r="L32" s="1" t="str">
        <f t="shared" si="18"/>
        <v>V</v>
      </c>
      <c r="M32">
        <f ca="1">IF(MONTH(C32)&lt;&gt;$A$24,"",IF(ROW(OblTyzdna)+ROUNDDOWN(ROWS(OblTyzdna)/2,0)=ROW(D32),D32,""))</f>
        <v>5</v>
      </c>
    </row>
    <row r="33" spans="1:13" x14ac:dyDescent="0.25">
      <c r="A33" s="14">
        <f>DATE(A9,9,15)</f>
        <v>42993</v>
      </c>
      <c r="C33" s="13">
        <f t="shared" si="1"/>
        <v>42767</v>
      </c>
      <c r="D33" s="1">
        <f t="shared" si="0"/>
        <v>5</v>
      </c>
      <c r="E33" s="1" t="str">
        <f t="shared" si="11"/>
        <v>R</v>
      </c>
      <c r="F33" s="1" t="str">
        <f t="shared" si="12"/>
        <v>R</v>
      </c>
      <c r="G33" s="1" t="str">
        <f t="shared" si="13"/>
        <v>P</v>
      </c>
      <c r="H33" s="1" t="str">
        <f t="shared" si="14"/>
        <v>P</v>
      </c>
      <c r="I33" s="1" t="str">
        <f t="shared" si="15"/>
        <v>N</v>
      </c>
      <c r="J33" s="1" t="str">
        <f t="shared" si="16"/>
        <v>N</v>
      </c>
      <c r="K33" s="1" t="str">
        <f t="shared" si="17"/>
        <v>V</v>
      </c>
      <c r="L33" s="1" t="str">
        <f t="shared" si="18"/>
        <v>V</v>
      </c>
      <c r="M33" t="str">
        <f>IF(MONTH(C33)&lt;&gt;$A$24,"",IF(ROW(OblTyzdna)+ROUNDDOWN(ROWS(OblTyzdna)/2,0)=ROW(D33),D33,""))</f>
        <v/>
      </c>
    </row>
    <row r="34" spans="1:13" x14ac:dyDescent="0.25">
      <c r="A34" s="14">
        <f>DATE(A9,11,1)</f>
        <v>43040</v>
      </c>
      <c r="C34" s="13">
        <f t="shared" si="1"/>
        <v>42768</v>
      </c>
      <c r="D34" s="1">
        <f t="shared" si="0"/>
        <v>5</v>
      </c>
      <c r="E34" s="1" t="str">
        <f t="shared" si="11"/>
        <v>P</v>
      </c>
      <c r="F34" s="1" t="str">
        <f t="shared" si="12"/>
        <v>P</v>
      </c>
      <c r="G34" s="1" t="str">
        <f t="shared" si="13"/>
        <v>N</v>
      </c>
      <c r="H34" s="1" t="str">
        <f t="shared" si="14"/>
        <v>N</v>
      </c>
      <c r="I34" s="1" t="str">
        <f t="shared" si="15"/>
        <v>V</v>
      </c>
      <c r="J34" s="1" t="str">
        <f t="shared" si="16"/>
        <v>V</v>
      </c>
      <c r="K34" s="1" t="str">
        <f t="shared" si="17"/>
        <v>R</v>
      </c>
      <c r="L34" s="1" t="str">
        <f t="shared" si="18"/>
        <v>R</v>
      </c>
      <c r="M34" t="str">
        <f>IF(MONTH(C34)&lt;&gt;$A$24,"",IF(ROW(OblTyzdna)+ROUNDDOWN(ROWS(OblTyzdna)/2,0)=ROW(D34),D34,""))</f>
        <v/>
      </c>
    </row>
    <row r="35" spans="1:13" x14ac:dyDescent="0.25">
      <c r="A35" s="14">
        <f>DATE(A9,11,17)</f>
        <v>43056</v>
      </c>
      <c r="C35" s="13">
        <f t="shared" si="1"/>
        <v>42769</v>
      </c>
      <c r="D35" s="1">
        <f t="shared" si="0"/>
        <v>5</v>
      </c>
      <c r="E35" s="1" t="str">
        <f t="shared" si="11"/>
        <v>P</v>
      </c>
      <c r="F35" s="1" t="str">
        <f t="shared" si="12"/>
        <v>P</v>
      </c>
      <c r="G35" s="1" t="str">
        <f t="shared" si="13"/>
        <v>N</v>
      </c>
      <c r="H35" s="1" t="str">
        <f t="shared" si="14"/>
        <v>N</v>
      </c>
      <c r="I35" s="1" t="str">
        <f t="shared" si="15"/>
        <v>V</v>
      </c>
      <c r="J35" s="1" t="str">
        <f t="shared" si="16"/>
        <v>V</v>
      </c>
      <c r="K35" s="1" t="str">
        <f t="shared" si="17"/>
        <v>R</v>
      </c>
      <c r="L35" s="1" t="str">
        <f t="shared" si="18"/>
        <v>R</v>
      </c>
      <c r="M35" t="str">
        <f>IF(MONTH(C35)&lt;&gt;$A$24,"",IF(ROW(OblTyzdna)+ROUNDDOWN(ROWS(OblTyzdna)/2,0)=ROW(D35),D35,""))</f>
        <v/>
      </c>
    </row>
    <row r="36" spans="1:13" x14ac:dyDescent="0.25">
      <c r="A36" s="14">
        <f>DATE(A9,12,24)</f>
        <v>43093</v>
      </c>
      <c r="C36" s="13">
        <f t="shared" si="1"/>
        <v>42770</v>
      </c>
      <c r="D36" s="1">
        <f t="shared" si="0"/>
        <v>5</v>
      </c>
      <c r="E36" s="1" t="str">
        <f t="shared" si="11"/>
        <v>N</v>
      </c>
      <c r="F36" s="1" t="str">
        <f t="shared" si="12"/>
        <v>N</v>
      </c>
      <c r="G36" s="1" t="str">
        <f t="shared" si="13"/>
        <v>V</v>
      </c>
      <c r="H36" s="1" t="str">
        <f t="shared" si="14"/>
        <v>V</v>
      </c>
      <c r="I36" s="1" t="str">
        <f t="shared" si="15"/>
        <v>R</v>
      </c>
      <c r="J36" s="1" t="str">
        <f t="shared" si="16"/>
        <v>R</v>
      </c>
      <c r="K36" s="1" t="str">
        <f t="shared" si="17"/>
        <v>P</v>
      </c>
      <c r="L36" s="1" t="str">
        <f t="shared" si="18"/>
        <v>P</v>
      </c>
      <c r="M36" t="str">
        <f>IF(MONTH(C36)&lt;&gt;$A$24,"",IF(ROW(OblTyzdna)+ROUNDDOWN(ROWS(OblTyzdna)/2,0)=ROW(D36),D36,""))</f>
        <v/>
      </c>
    </row>
    <row r="37" spans="1:13" x14ac:dyDescent="0.25">
      <c r="A37" s="14">
        <f>DATE(A9,12,25)</f>
        <v>43094</v>
      </c>
      <c r="C37" s="13">
        <f t="shared" si="1"/>
        <v>42771</v>
      </c>
      <c r="D37" s="1">
        <f t="shared" si="0"/>
        <v>5</v>
      </c>
      <c r="E37" s="1" t="str">
        <f t="shared" si="11"/>
        <v>N</v>
      </c>
      <c r="F37" s="1" t="str">
        <f t="shared" si="12"/>
        <v>N</v>
      </c>
      <c r="G37" s="1" t="str">
        <f t="shared" si="13"/>
        <v>V</v>
      </c>
      <c r="H37" s="1" t="str">
        <f t="shared" si="14"/>
        <v>V</v>
      </c>
      <c r="I37" s="1" t="str">
        <f t="shared" si="15"/>
        <v>R</v>
      </c>
      <c r="J37" s="1" t="str">
        <f t="shared" si="16"/>
        <v>R</v>
      </c>
      <c r="K37" s="1" t="str">
        <f t="shared" si="17"/>
        <v>P</v>
      </c>
      <c r="L37" s="1" t="str">
        <f t="shared" si="18"/>
        <v>P</v>
      </c>
      <c r="M37" t="str">
        <f>IF(MONTH(C37)&lt;&gt;$A$24,"",IF(ROW(OblTyzdna)+ROUNDDOWN(ROWS(OblTyzdna)/2,0)=ROW(D37),D37,""))</f>
        <v/>
      </c>
    </row>
    <row r="38" spans="1:13" x14ac:dyDescent="0.25">
      <c r="A38" s="14">
        <f>DATE(A9,12,26)</f>
        <v>43095</v>
      </c>
      <c r="C38" s="13">
        <f t="shared" si="1"/>
        <v>42772</v>
      </c>
      <c r="D38" s="1">
        <f t="shared" si="0"/>
        <v>6</v>
      </c>
      <c r="E38" s="1" t="str">
        <f t="shared" si="11"/>
        <v>V</v>
      </c>
      <c r="F38" s="1" t="str">
        <f t="shared" si="12"/>
        <v>V</v>
      </c>
      <c r="G38" s="1" t="str">
        <f t="shared" si="13"/>
        <v>R</v>
      </c>
      <c r="H38" s="1" t="str">
        <f t="shared" si="14"/>
        <v>R</v>
      </c>
      <c r="I38" s="1" t="str">
        <f t="shared" si="15"/>
        <v>P</v>
      </c>
      <c r="J38" s="1" t="str">
        <f t="shared" si="16"/>
        <v>P</v>
      </c>
      <c r="K38" s="1" t="str">
        <f t="shared" si="17"/>
        <v>N</v>
      </c>
      <c r="L38" s="1" t="str">
        <f t="shared" si="18"/>
        <v>N</v>
      </c>
      <c r="M38" t="str">
        <f>IF(MONTH(C38)&lt;&gt;$A$24,"",IF(ROW(OblTyzdna)+ROUNDDOWN(ROWS(OblTyzdna)/2,0)=ROW(D38),D38,""))</f>
        <v/>
      </c>
    </row>
    <row r="39" spans="1:13" x14ac:dyDescent="0.25">
      <c r="C39" s="13">
        <f t="shared" si="1"/>
        <v>42773</v>
      </c>
      <c r="D39" s="1">
        <f t="shared" si="0"/>
        <v>6</v>
      </c>
      <c r="E39" s="1" t="str">
        <f t="shared" si="11"/>
        <v>V</v>
      </c>
      <c r="F39" s="1" t="str">
        <f t="shared" si="12"/>
        <v>V</v>
      </c>
      <c r="G39" s="1" t="str">
        <f t="shared" si="13"/>
        <v>R</v>
      </c>
      <c r="H39" s="1" t="str">
        <f t="shared" si="14"/>
        <v>R</v>
      </c>
      <c r="I39" s="1" t="str">
        <f t="shared" si="15"/>
        <v>P</v>
      </c>
      <c r="J39" s="1" t="str">
        <f t="shared" si="16"/>
        <v>P</v>
      </c>
      <c r="K39" s="1" t="str">
        <f t="shared" si="17"/>
        <v>N</v>
      </c>
      <c r="L39" s="1" t="str">
        <f t="shared" si="18"/>
        <v>N</v>
      </c>
      <c r="M39" t="str">
        <f>IF(MONTH(C39)&lt;&gt;$A$24,"",IF(ROW(OblTyzdna)+ROUNDDOWN(ROWS(OblTyzdna)/2,0)=ROW(D39),D39,""))</f>
        <v/>
      </c>
    </row>
    <row r="40" spans="1:13" x14ac:dyDescent="0.25">
      <c r="C40" s="13">
        <f t="shared" si="1"/>
        <v>42774</v>
      </c>
      <c r="D40" s="1">
        <f t="shared" si="0"/>
        <v>6</v>
      </c>
      <c r="E40" s="1" t="str">
        <f t="shared" si="11"/>
        <v>R</v>
      </c>
      <c r="F40" s="1" t="str">
        <f t="shared" si="12"/>
        <v>R</v>
      </c>
      <c r="G40" s="1" t="str">
        <f t="shared" si="13"/>
        <v>P</v>
      </c>
      <c r="H40" s="1" t="str">
        <f t="shared" si="14"/>
        <v>P</v>
      </c>
      <c r="I40" s="1" t="str">
        <f t="shared" si="15"/>
        <v>N</v>
      </c>
      <c r="J40" s="1" t="str">
        <f t="shared" si="16"/>
        <v>N</v>
      </c>
      <c r="K40" s="1" t="str">
        <f t="shared" si="17"/>
        <v>V</v>
      </c>
      <c r="L40" s="1" t="str">
        <f t="shared" si="18"/>
        <v>V</v>
      </c>
      <c r="M40" t="str">
        <f>IF(MONTH(C40)&lt;&gt;$A$24,"",IF(ROW(OblTyzdna)+ROUNDDOWN(ROWS(OblTyzdna)/2,0)=ROW(D40),D40,""))</f>
        <v/>
      </c>
    </row>
    <row r="41" spans="1:13" x14ac:dyDescent="0.25">
      <c r="C41" s="13">
        <f t="shared" si="1"/>
        <v>42775</v>
      </c>
      <c r="D41" s="1">
        <f t="shared" si="0"/>
        <v>6</v>
      </c>
      <c r="E41" s="1" t="str">
        <f t="shared" si="11"/>
        <v>R</v>
      </c>
      <c r="F41" s="1" t="str">
        <f t="shared" si="12"/>
        <v>R</v>
      </c>
      <c r="G41" s="1" t="str">
        <f t="shared" si="13"/>
        <v>P</v>
      </c>
      <c r="H41" s="1" t="str">
        <f t="shared" si="14"/>
        <v>P</v>
      </c>
      <c r="I41" s="1" t="str">
        <f t="shared" si="15"/>
        <v>N</v>
      </c>
      <c r="J41" s="1" t="str">
        <f t="shared" si="16"/>
        <v>N</v>
      </c>
      <c r="K41" s="1" t="str">
        <f t="shared" si="17"/>
        <v>V</v>
      </c>
      <c r="L41" s="1" t="str">
        <f t="shared" si="18"/>
        <v>V</v>
      </c>
      <c r="M41" t="str">
        <f>IF(MONTH(C41)&lt;&gt;$A$24,"",IF(ROW(OblTyzdna)+ROUNDDOWN(ROWS(OblTyzdna)/2,0)=ROW(D41),D41,""))</f>
        <v/>
      </c>
    </row>
    <row r="42" spans="1:13" x14ac:dyDescent="0.25">
      <c r="C42" s="13">
        <f t="shared" si="1"/>
        <v>42776</v>
      </c>
      <c r="D42" s="1">
        <f t="shared" si="0"/>
        <v>6</v>
      </c>
      <c r="E42" s="1" t="str">
        <f t="shared" si="11"/>
        <v>P</v>
      </c>
      <c r="F42" s="1" t="str">
        <f t="shared" si="12"/>
        <v>P</v>
      </c>
      <c r="G42" s="1" t="str">
        <f t="shared" si="13"/>
        <v>N</v>
      </c>
      <c r="H42" s="1" t="str">
        <f t="shared" si="14"/>
        <v>N</v>
      </c>
      <c r="I42" s="1" t="str">
        <f t="shared" si="15"/>
        <v>V</v>
      </c>
      <c r="J42" s="1" t="str">
        <f t="shared" si="16"/>
        <v>V</v>
      </c>
      <c r="K42" s="1" t="str">
        <f t="shared" si="17"/>
        <v>R</v>
      </c>
      <c r="L42" s="1" t="str">
        <f t="shared" si="18"/>
        <v>R</v>
      </c>
      <c r="M42" t="str">
        <f>IF(MONTH(C42)&lt;&gt;$A$24,"",IF(ROW(OblTyzdna)+ROUNDDOWN(ROWS(OblTyzdna)/2,0)=ROW(D42),D42,""))</f>
        <v/>
      </c>
    </row>
    <row r="43" spans="1:13" x14ac:dyDescent="0.25">
      <c r="C43" s="13">
        <f t="shared" si="1"/>
        <v>42777</v>
      </c>
      <c r="D43" s="1">
        <f t="shared" si="0"/>
        <v>6</v>
      </c>
      <c r="E43" s="1" t="str">
        <f t="shared" si="11"/>
        <v>P</v>
      </c>
      <c r="F43" s="1" t="str">
        <f t="shared" si="12"/>
        <v>P</v>
      </c>
      <c r="G43" s="1" t="str">
        <f t="shared" si="13"/>
        <v>N</v>
      </c>
      <c r="H43" s="1" t="str">
        <f t="shared" si="14"/>
        <v>N</v>
      </c>
      <c r="I43" s="1" t="str">
        <f t="shared" si="15"/>
        <v>V</v>
      </c>
      <c r="J43" s="1" t="str">
        <f t="shared" si="16"/>
        <v>V</v>
      </c>
      <c r="K43" s="1" t="str">
        <f t="shared" si="17"/>
        <v>R</v>
      </c>
      <c r="L43" s="1" t="str">
        <f t="shared" si="18"/>
        <v>R</v>
      </c>
      <c r="M43" t="str">
        <f>IF(MONTH(C43)&lt;&gt;$A$24,"",IF(ROW(OblTyzdna)+ROUNDDOWN(ROWS(OblTyzdna)/2,0)=ROW(D43),D43,""))</f>
        <v/>
      </c>
    </row>
    <row r="44" spans="1:13" x14ac:dyDescent="0.25">
      <c r="C44" s="13">
        <f t="shared" si="1"/>
        <v>42778</v>
      </c>
      <c r="D44" s="1">
        <f t="shared" si="0"/>
        <v>6</v>
      </c>
      <c r="E44" s="1" t="str">
        <f t="shared" si="11"/>
        <v>N</v>
      </c>
      <c r="F44" s="1" t="str">
        <f t="shared" si="12"/>
        <v>N</v>
      </c>
      <c r="G44" s="1" t="str">
        <f t="shared" si="13"/>
        <v>V</v>
      </c>
      <c r="H44" s="1" t="str">
        <f t="shared" si="14"/>
        <v>V</v>
      </c>
      <c r="I44" s="1" t="str">
        <f t="shared" si="15"/>
        <v>R</v>
      </c>
      <c r="J44" s="1" t="str">
        <f t="shared" si="16"/>
        <v>R</v>
      </c>
      <c r="K44" s="1" t="str">
        <f t="shared" si="17"/>
        <v>P</v>
      </c>
      <c r="L44" s="1" t="str">
        <f t="shared" si="18"/>
        <v>P</v>
      </c>
      <c r="M44" t="str">
        <f>IF(MONTH(C44)&lt;&gt;$A$24,"",IF(ROW(OblTyzdna)+ROUNDDOWN(ROWS(OblTyzdna)/2,0)=ROW(D44),D44,""))</f>
        <v/>
      </c>
    </row>
    <row r="45" spans="1:13" x14ac:dyDescent="0.25">
      <c r="C45" s="13">
        <f t="shared" si="1"/>
        <v>42779</v>
      </c>
      <c r="D45" s="1">
        <f t="shared" si="0"/>
        <v>7</v>
      </c>
      <c r="E45" s="1" t="str">
        <f t="shared" si="11"/>
        <v>N</v>
      </c>
      <c r="F45" s="1" t="str">
        <f t="shared" si="12"/>
        <v>N</v>
      </c>
      <c r="G45" s="1" t="str">
        <f t="shared" si="13"/>
        <v>V</v>
      </c>
      <c r="H45" s="1" t="str">
        <f t="shared" si="14"/>
        <v>V</v>
      </c>
      <c r="I45" s="1" t="str">
        <f t="shared" si="15"/>
        <v>R</v>
      </c>
      <c r="J45" s="1" t="str">
        <f t="shared" si="16"/>
        <v>R</v>
      </c>
      <c r="K45" s="1" t="str">
        <f t="shared" si="17"/>
        <v>P</v>
      </c>
      <c r="L45" s="1" t="str">
        <f t="shared" si="18"/>
        <v>P</v>
      </c>
      <c r="M45" t="str">
        <f>IF(MONTH(C45)&lt;&gt;$A$24,"",IF(ROW(OblTyzdna)+ROUNDDOWN(ROWS(OblTyzdna)/2,0)=ROW(D45),D45,""))</f>
        <v/>
      </c>
    </row>
    <row r="46" spans="1:13" x14ac:dyDescent="0.25">
      <c r="C46" s="13">
        <f t="shared" si="1"/>
        <v>42780</v>
      </c>
      <c r="D46" s="1">
        <f t="shared" si="0"/>
        <v>7</v>
      </c>
      <c r="E46" s="1" t="str">
        <f t="shared" si="11"/>
        <v>V</v>
      </c>
      <c r="F46" s="1" t="str">
        <f t="shared" si="12"/>
        <v>V</v>
      </c>
      <c r="G46" s="1" t="str">
        <f t="shared" si="13"/>
        <v>R</v>
      </c>
      <c r="H46" s="1" t="str">
        <f t="shared" si="14"/>
        <v>R</v>
      </c>
      <c r="I46" s="1" t="str">
        <f t="shared" si="15"/>
        <v>P</v>
      </c>
      <c r="J46" s="1" t="str">
        <f t="shared" si="16"/>
        <v>P</v>
      </c>
      <c r="K46" s="1" t="str">
        <f t="shared" si="17"/>
        <v>N</v>
      </c>
      <c r="L46" s="1" t="str">
        <f t="shared" si="18"/>
        <v>N</v>
      </c>
      <c r="M46" t="str">
        <f>IF(MONTH(C46)&lt;&gt;$A$24,"",IF(ROW(OblTyzdna)+ROUNDDOWN(ROWS(OblTyzdna)/2,0)=ROW(D46),D46,""))</f>
        <v/>
      </c>
    </row>
    <row r="47" spans="1:13" x14ac:dyDescent="0.25">
      <c r="C47" s="13">
        <f t="shared" si="1"/>
        <v>42781</v>
      </c>
      <c r="D47" s="1">
        <f t="shared" si="0"/>
        <v>7</v>
      </c>
      <c r="E47" s="1" t="str">
        <f t="shared" si="11"/>
        <v>V</v>
      </c>
      <c r="F47" s="1" t="str">
        <f t="shared" si="12"/>
        <v>V</v>
      </c>
      <c r="G47" s="1" t="str">
        <f t="shared" si="13"/>
        <v>R</v>
      </c>
      <c r="H47" s="1" t="str">
        <f t="shared" si="14"/>
        <v>R</v>
      </c>
      <c r="I47" s="1" t="str">
        <f t="shared" si="15"/>
        <v>P</v>
      </c>
      <c r="J47" s="1" t="str">
        <f t="shared" si="16"/>
        <v>P</v>
      </c>
      <c r="K47" s="1" t="str">
        <f t="shared" si="17"/>
        <v>N</v>
      </c>
      <c r="L47" s="1" t="str">
        <f t="shared" si="18"/>
        <v>N</v>
      </c>
      <c r="M47" t="str">
        <f>IF(MONTH(C47)&lt;&gt;$A$24,"",IF(ROW(OblTyzdna)+ROUNDDOWN(ROWS(OblTyzdna)/2,0)=ROW(D47),D47,""))</f>
        <v/>
      </c>
    </row>
    <row r="48" spans="1:13" x14ac:dyDescent="0.25">
      <c r="C48" s="13">
        <f t="shared" si="1"/>
        <v>42782</v>
      </c>
      <c r="D48" s="1">
        <f t="shared" si="0"/>
        <v>7</v>
      </c>
      <c r="E48" s="1" t="str">
        <f t="shared" si="11"/>
        <v>R</v>
      </c>
      <c r="F48" s="1" t="str">
        <f t="shared" si="12"/>
        <v>R</v>
      </c>
      <c r="G48" s="1" t="str">
        <f t="shared" si="13"/>
        <v>P</v>
      </c>
      <c r="H48" s="1" t="str">
        <f t="shared" si="14"/>
        <v>P</v>
      </c>
      <c r="I48" s="1" t="str">
        <f t="shared" si="15"/>
        <v>N</v>
      </c>
      <c r="J48" s="1" t="str">
        <f t="shared" si="16"/>
        <v>N</v>
      </c>
      <c r="K48" s="1" t="str">
        <f t="shared" si="17"/>
        <v>V</v>
      </c>
      <c r="L48" s="1" t="str">
        <f t="shared" si="18"/>
        <v>V</v>
      </c>
      <c r="M48" t="str">
        <f>IF(MONTH(C48)&lt;&gt;$A$24,"",IF(ROW(OblTyzdna)+ROUNDDOWN(ROWS(OblTyzdna)/2,0)=ROW(D48),D48,""))</f>
        <v/>
      </c>
    </row>
    <row r="49" spans="3:13" x14ac:dyDescent="0.25">
      <c r="C49" s="13">
        <f t="shared" si="1"/>
        <v>42783</v>
      </c>
      <c r="D49" s="1">
        <f t="shared" si="0"/>
        <v>7</v>
      </c>
      <c r="E49" s="1" t="str">
        <f t="shared" si="11"/>
        <v>R</v>
      </c>
      <c r="F49" s="1" t="str">
        <f t="shared" si="12"/>
        <v>R</v>
      </c>
      <c r="G49" s="1" t="str">
        <f t="shared" si="13"/>
        <v>P</v>
      </c>
      <c r="H49" s="1" t="str">
        <f t="shared" si="14"/>
        <v>P</v>
      </c>
      <c r="I49" s="1" t="str">
        <f t="shared" si="15"/>
        <v>N</v>
      </c>
      <c r="J49" s="1" t="str">
        <f t="shared" si="16"/>
        <v>N</v>
      </c>
      <c r="K49" s="1" t="str">
        <f t="shared" si="17"/>
        <v>V</v>
      </c>
      <c r="L49" s="1" t="str">
        <f t="shared" si="18"/>
        <v>V</v>
      </c>
      <c r="M49" t="str">
        <f>IF(MONTH(C49)&lt;&gt;$A$24,"",IF(ROW(OblTyzdna)+ROUNDDOWN(ROWS(OblTyzdna)/2,0)=ROW(D49),D49,""))</f>
        <v/>
      </c>
    </row>
    <row r="50" spans="3:13" x14ac:dyDescent="0.25">
      <c r="C50" s="13">
        <f t="shared" si="1"/>
        <v>42784</v>
      </c>
      <c r="D50" s="1">
        <f t="shared" si="0"/>
        <v>7</v>
      </c>
      <c r="E50" s="1" t="str">
        <f t="shared" si="11"/>
        <v>P</v>
      </c>
      <c r="F50" s="1" t="str">
        <f t="shared" si="12"/>
        <v>P</v>
      </c>
      <c r="G50" s="1" t="str">
        <f t="shared" si="13"/>
        <v>N</v>
      </c>
      <c r="H50" s="1" t="str">
        <f t="shared" si="14"/>
        <v>N</v>
      </c>
      <c r="I50" s="1" t="str">
        <f t="shared" si="15"/>
        <v>V</v>
      </c>
      <c r="J50" s="1" t="str">
        <f t="shared" si="16"/>
        <v>V</v>
      </c>
      <c r="K50" s="1" t="str">
        <f t="shared" si="17"/>
        <v>R</v>
      </c>
      <c r="L50" s="1" t="str">
        <f t="shared" si="18"/>
        <v>R</v>
      </c>
      <c r="M50" t="str">
        <f>IF(MONTH(C50)&lt;&gt;$A$24,"",IF(ROW(OblTyzdna)+ROUNDDOWN(ROWS(OblTyzdna)/2,0)=ROW(D50),D50,""))</f>
        <v/>
      </c>
    </row>
    <row r="51" spans="3:13" x14ac:dyDescent="0.25">
      <c r="C51" s="13">
        <f t="shared" si="1"/>
        <v>42785</v>
      </c>
      <c r="D51" s="1">
        <f t="shared" si="0"/>
        <v>7</v>
      </c>
      <c r="E51" s="1" t="str">
        <f t="shared" si="11"/>
        <v>P</v>
      </c>
      <c r="F51" s="1" t="str">
        <f t="shared" si="12"/>
        <v>P</v>
      </c>
      <c r="G51" s="1" t="str">
        <f t="shared" si="13"/>
        <v>N</v>
      </c>
      <c r="H51" s="1" t="str">
        <f t="shared" si="14"/>
        <v>N</v>
      </c>
      <c r="I51" s="1" t="str">
        <f t="shared" si="15"/>
        <v>V</v>
      </c>
      <c r="J51" s="1" t="str">
        <f t="shared" si="16"/>
        <v>V</v>
      </c>
      <c r="K51" s="1" t="str">
        <f t="shared" si="17"/>
        <v>R</v>
      </c>
      <c r="L51" s="1" t="str">
        <f t="shared" si="18"/>
        <v>R</v>
      </c>
      <c r="M51" t="str">
        <f>IF(MONTH(C51)&lt;&gt;$A$24,"",IF(ROW(OblTyzdna)+ROUNDDOWN(ROWS(OblTyzdna)/2,0)=ROW(D51),D51,""))</f>
        <v/>
      </c>
    </row>
    <row r="52" spans="3:13" x14ac:dyDescent="0.25">
      <c r="C52" s="13">
        <f t="shared" si="1"/>
        <v>42786</v>
      </c>
      <c r="D52" s="1">
        <f t="shared" si="0"/>
        <v>8</v>
      </c>
      <c r="E52" s="1" t="str">
        <f t="shared" si="11"/>
        <v>N</v>
      </c>
      <c r="F52" s="1" t="str">
        <f t="shared" si="12"/>
        <v>N</v>
      </c>
      <c r="G52" s="1" t="str">
        <f t="shared" si="13"/>
        <v>V</v>
      </c>
      <c r="H52" s="1" t="str">
        <f t="shared" si="14"/>
        <v>V</v>
      </c>
      <c r="I52" s="1" t="str">
        <f t="shared" si="15"/>
        <v>R</v>
      </c>
      <c r="J52" s="1" t="str">
        <f t="shared" si="16"/>
        <v>R</v>
      </c>
      <c r="K52" s="1" t="str">
        <f t="shared" si="17"/>
        <v>P</v>
      </c>
      <c r="L52" s="1" t="str">
        <f t="shared" si="18"/>
        <v>P</v>
      </c>
      <c r="M52" t="str">
        <f>IF(MONTH(C52)&lt;&gt;$A$24,"",IF(ROW(OblTyzdna)+ROUNDDOWN(ROWS(OblTyzdna)/2,0)=ROW(D52),D52,""))</f>
        <v/>
      </c>
    </row>
    <row r="53" spans="3:13" x14ac:dyDescent="0.25">
      <c r="C53" s="13">
        <f t="shared" si="1"/>
        <v>42787</v>
      </c>
      <c r="D53" s="1">
        <f t="shared" si="0"/>
        <v>8</v>
      </c>
      <c r="E53" s="1" t="str">
        <f t="shared" si="11"/>
        <v>N</v>
      </c>
      <c r="F53" s="1" t="str">
        <f t="shared" si="12"/>
        <v>N</v>
      </c>
      <c r="G53" s="1" t="str">
        <f t="shared" si="13"/>
        <v>V</v>
      </c>
      <c r="H53" s="1" t="str">
        <f t="shared" si="14"/>
        <v>V</v>
      </c>
      <c r="I53" s="1" t="str">
        <f t="shared" si="15"/>
        <v>R</v>
      </c>
      <c r="J53" s="1" t="str">
        <f t="shared" si="16"/>
        <v>R</v>
      </c>
      <c r="K53" s="1" t="str">
        <f t="shared" si="17"/>
        <v>P</v>
      </c>
      <c r="L53" s="1" t="str">
        <f t="shared" si="18"/>
        <v>P</v>
      </c>
      <c r="M53" t="str">
        <f>IF(MONTH(C53)&lt;&gt;$A$24,"",IF(ROW(OblTyzdna)+ROUNDDOWN(ROWS(OblTyzdna)/2,0)=ROW(D53),D53,""))</f>
        <v/>
      </c>
    </row>
    <row r="54" spans="3:13" x14ac:dyDescent="0.25">
      <c r="C54" s="13">
        <f t="shared" si="1"/>
        <v>42788</v>
      </c>
      <c r="D54" s="1">
        <f t="shared" si="0"/>
        <v>8</v>
      </c>
      <c r="E54" s="1" t="str">
        <f t="shared" si="11"/>
        <v>V</v>
      </c>
      <c r="F54" s="1" t="str">
        <f t="shared" si="12"/>
        <v>V</v>
      </c>
      <c r="G54" s="1" t="str">
        <f t="shared" si="13"/>
        <v>R</v>
      </c>
      <c r="H54" s="1" t="str">
        <f t="shared" si="14"/>
        <v>R</v>
      </c>
      <c r="I54" s="1" t="str">
        <f t="shared" si="15"/>
        <v>P</v>
      </c>
      <c r="J54" s="1" t="str">
        <f t="shared" si="16"/>
        <v>P</v>
      </c>
      <c r="K54" s="1" t="str">
        <f t="shared" si="17"/>
        <v>N</v>
      </c>
      <c r="L54" s="1" t="str">
        <f t="shared" si="18"/>
        <v>N</v>
      </c>
      <c r="M54" t="str">
        <f>IF(MONTH(C54)&lt;&gt;$A$24,"",IF(ROW(OblTyzdna)+ROUNDDOWN(ROWS(OblTyzdna)/2,0)=ROW(D54),D54,""))</f>
        <v/>
      </c>
    </row>
    <row r="55" spans="3:13" x14ac:dyDescent="0.25">
      <c r="C55" s="13">
        <f t="shared" si="1"/>
        <v>42789</v>
      </c>
      <c r="D55" s="1">
        <f t="shared" si="0"/>
        <v>8</v>
      </c>
      <c r="E55" s="1" t="str">
        <f t="shared" si="11"/>
        <v>V</v>
      </c>
      <c r="F55" s="1" t="str">
        <f t="shared" si="12"/>
        <v>V</v>
      </c>
      <c r="G55" s="1" t="str">
        <f t="shared" si="13"/>
        <v>R</v>
      </c>
      <c r="H55" s="1" t="str">
        <f t="shared" si="14"/>
        <v>R</v>
      </c>
      <c r="I55" s="1" t="str">
        <f t="shared" si="15"/>
        <v>P</v>
      </c>
      <c r="J55" s="1" t="str">
        <f t="shared" si="16"/>
        <v>P</v>
      </c>
      <c r="K55" s="1" t="str">
        <f t="shared" si="17"/>
        <v>N</v>
      </c>
      <c r="L55" s="1" t="str">
        <f t="shared" si="18"/>
        <v>N</v>
      </c>
      <c r="M55" t="str">
        <f>IF(MONTH(C55)&lt;&gt;$A$24,"",IF(ROW(OblTyzdna)+ROUNDDOWN(ROWS(OblTyzdna)/2,0)=ROW(D55),D55,""))</f>
        <v/>
      </c>
    </row>
    <row r="56" spans="3:13" x14ac:dyDescent="0.25">
      <c r="C56" s="13">
        <f t="shared" si="1"/>
        <v>42790</v>
      </c>
      <c r="D56" s="1">
        <f t="shared" si="0"/>
        <v>8</v>
      </c>
      <c r="E56" s="1" t="str">
        <f t="shared" si="11"/>
        <v>R</v>
      </c>
      <c r="F56" s="1" t="str">
        <f t="shared" si="12"/>
        <v>R</v>
      </c>
      <c r="G56" s="1" t="str">
        <f t="shared" si="13"/>
        <v>P</v>
      </c>
      <c r="H56" s="1" t="str">
        <f t="shared" si="14"/>
        <v>P</v>
      </c>
      <c r="I56" s="1" t="str">
        <f t="shared" si="15"/>
        <v>N</v>
      </c>
      <c r="J56" s="1" t="str">
        <f t="shared" si="16"/>
        <v>N</v>
      </c>
      <c r="K56" s="1" t="str">
        <f t="shared" si="17"/>
        <v>V</v>
      </c>
      <c r="L56" s="1" t="str">
        <f t="shared" si="18"/>
        <v>V</v>
      </c>
      <c r="M56" t="str">
        <f>IF(MONTH(C56)&lt;&gt;$A$24,"",IF(ROW(OblTyzdna)+ROUNDDOWN(ROWS(OblTyzdna)/2,0)=ROW(D56),D56,""))</f>
        <v/>
      </c>
    </row>
    <row r="57" spans="3:13" x14ac:dyDescent="0.25">
      <c r="C57" s="13">
        <f t="shared" si="1"/>
        <v>42791</v>
      </c>
      <c r="D57" s="1">
        <f t="shared" si="0"/>
        <v>8</v>
      </c>
      <c r="E57" s="1" t="str">
        <f t="shared" si="11"/>
        <v>R</v>
      </c>
      <c r="F57" s="1" t="str">
        <f t="shared" si="12"/>
        <v>R</v>
      </c>
      <c r="G57" s="1" t="str">
        <f t="shared" si="13"/>
        <v>P</v>
      </c>
      <c r="H57" s="1" t="str">
        <f t="shared" si="14"/>
        <v>P</v>
      </c>
      <c r="I57" s="1" t="str">
        <f t="shared" si="15"/>
        <v>N</v>
      </c>
      <c r="J57" s="1" t="str">
        <f t="shared" si="16"/>
        <v>N</v>
      </c>
      <c r="K57" s="1" t="str">
        <f t="shared" si="17"/>
        <v>V</v>
      </c>
      <c r="L57" s="1" t="str">
        <f t="shared" si="18"/>
        <v>V</v>
      </c>
      <c r="M57" t="str">
        <f>IF(MONTH(C57)&lt;&gt;$A$24,"",IF(ROW(OblTyzdna)+ROUNDDOWN(ROWS(OblTyzdna)/2,0)=ROW(D57),D57,""))</f>
        <v/>
      </c>
    </row>
    <row r="58" spans="3:13" x14ac:dyDescent="0.25">
      <c r="C58" s="13">
        <f t="shared" si="1"/>
        <v>42792</v>
      </c>
      <c r="D58" s="1">
        <f t="shared" si="0"/>
        <v>8</v>
      </c>
      <c r="E58" s="1" t="str">
        <f t="shared" si="11"/>
        <v>P</v>
      </c>
      <c r="F58" s="1" t="str">
        <f t="shared" si="12"/>
        <v>P</v>
      </c>
      <c r="G58" s="1" t="str">
        <f t="shared" si="13"/>
        <v>N</v>
      </c>
      <c r="H58" s="1" t="str">
        <f t="shared" si="14"/>
        <v>N</v>
      </c>
      <c r="I58" s="1" t="str">
        <f t="shared" si="15"/>
        <v>V</v>
      </c>
      <c r="J58" s="1" t="str">
        <f t="shared" si="16"/>
        <v>V</v>
      </c>
      <c r="K58" s="1" t="str">
        <f t="shared" si="17"/>
        <v>R</v>
      </c>
      <c r="L58" s="1" t="str">
        <f t="shared" si="18"/>
        <v>R</v>
      </c>
      <c r="M58" t="str">
        <f>IF(MONTH(C58)&lt;&gt;$A$24,"",IF(ROW(OblTyzdna)+ROUNDDOWN(ROWS(OblTyzdna)/2,0)=ROW(D58),D58,""))</f>
        <v/>
      </c>
    </row>
    <row r="59" spans="3:13" x14ac:dyDescent="0.25">
      <c r="C59" s="13">
        <f t="shared" si="1"/>
        <v>42793</v>
      </c>
      <c r="D59" s="1">
        <f t="shared" si="0"/>
        <v>9</v>
      </c>
      <c r="E59" s="1" t="str">
        <f t="shared" si="11"/>
        <v>P</v>
      </c>
      <c r="F59" s="1" t="str">
        <f t="shared" si="12"/>
        <v>P</v>
      </c>
      <c r="G59" s="1" t="str">
        <f t="shared" si="13"/>
        <v>N</v>
      </c>
      <c r="H59" s="1" t="str">
        <f t="shared" si="14"/>
        <v>N</v>
      </c>
      <c r="I59" s="1" t="str">
        <f t="shared" si="15"/>
        <v>V</v>
      </c>
      <c r="J59" s="1" t="str">
        <f t="shared" si="16"/>
        <v>V</v>
      </c>
      <c r="K59" s="1" t="str">
        <f t="shared" si="17"/>
        <v>R</v>
      </c>
      <c r="L59" s="1" t="str">
        <f t="shared" si="18"/>
        <v>R</v>
      </c>
      <c r="M59" t="str">
        <f>IF(MONTH(C59)&lt;&gt;$A$24,"",IF(ROW(OblTyzdna)+ROUNDDOWN(ROWS(OblTyzdna)/2,0)=ROW(D59),D59,""))</f>
        <v/>
      </c>
    </row>
    <row r="60" spans="3:13" x14ac:dyDescent="0.25">
      <c r="C60" s="13">
        <f t="shared" si="1"/>
        <v>42794</v>
      </c>
      <c r="D60" s="1">
        <f t="shared" si="0"/>
        <v>9</v>
      </c>
      <c r="E60" s="1" t="str">
        <f t="shared" si="11"/>
        <v>N</v>
      </c>
      <c r="F60" s="1" t="str">
        <f t="shared" si="12"/>
        <v>N</v>
      </c>
      <c r="G60" s="1" t="str">
        <f t="shared" si="13"/>
        <v>V</v>
      </c>
      <c r="H60" s="1" t="str">
        <f t="shared" si="14"/>
        <v>V</v>
      </c>
      <c r="I60" s="1" t="str">
        <f t="shared" si="15"/>
        <v>R</v>
      </c>
      <c r="J60" s="1" t="str">
        <f t="shared" si="16"/>
        <v>R</v>
      </c>
      <c r="K60" s="1" t="str">
        <f t="shared" si="17"/>
        <v>P</v>
      </c>
      <c r="L60" s="1" t="str">
        <f t="shared" si="18"/>
        <v>P</v>
      </c>
      <c r="M60" t="str">
        <f>IF(MONTH(C60)&lt;&gt;$A$24,"",IF(ROW(OblTyzdna)+ROUNDDOWN(ROWS(OblTyzdna)/2,0)=ROW(D60),D60,""))</f>
        <v/>
      </c>
    </row>
    <row r="61" spans="3:13" x14ac:dyDescent="0.25">
      <c r="C61" s="13">
        <f t="shared" si="1"/>
        <v>42795</v>
      </c>
      <c r="D61" s="1">
        <f t="shared" si="0"/>
        <v>9</v>
      </c>
      <c r="E61" s="1" t="str">
        <f t="shared" si="11"/>
        <v>N</v>
      </c>
      <c r="F61" s="1" t="str">
        <f t="shared" si="12"/>
        <v>N</v>
      </c>
      <c r="G61" s="1" t="str">
        <f t="shared" si="13"/>
        <v>V</v>
      </c>
      <c r="H61" s="1" t="str">
        <f t="shared" si="14"/>
        <v>V</v>
      </c>
      <c r="I61" s="1" t="str">
        <f t="shared" si="15"/>
        <v>R</v>
      </c>
      <c r="J61" s="1" t="str">
        <f t="shared" si="16"/>
        <v>R</v>
      </c>
      <c r="K61" s="1" t="str">
        <f t="shared" si="17"/>
        <v>P</v>
      </c>
      <c r="L61" s="1" t="str">
        <f t="shared" si="18"/>
        <v>P</v>
      </c>
      <c r="M61" t="str">
        <f>IF(MONTH(C61)&lt;&gt;$A$24,"",IF(ROW(OblTyzdna)+ROUNDDOWN(ROWS(OblTyzdna)/2,0)=ROW(D61),D61,""))</f>
        <v/>
      </c>
    </row>
    <row r="62" spans="3:13" x14ac:dyDescent="0.25">
      <c r="C62" s="13">
        <f t="shared" si="1"/>
        <v>42796</v>
      </c>
      <c r="D62" s="1">
        <f t="shared" si="0"/>
        <v>9</v>
      </c>
      <c r="E62" s="1" t="str">
        <f t="shared" si="11"/>
        <v>V</v>
      </c>
      <c r="F62" s="1" t="str">
        <f t="shared" si="12"/>
        <v>V</v>
      </c>
      <c r="G62" s="1" t="str">
        <f t="shared" si="13"/>
        <v>R</v>
      </c>
      <c r="H62" s="1" t="str">
        <f t="shared" si="14"/>
        <v>R</v>
      </c>
      <c r="I62" s="1" t="str">
        <f t="shared" si="15"/>
        <v>P</v>
      </c>
      <c r="J62" s="1" t="str">
        <f t="shared" si="16"/>
        <v>P</v>
      </c>
      <c r="K62" s="1" t="str">
        <f t="shared" si="17"/>
        <v>N</v>
      </c>
      <c r="L62" s="1" t="str">
        <f t="shared" si="18"/>
        <v>N</v>
      </c>
      <c r="M62" t="str">
        <f>IF(MONTH(C62)&lt;&gt;$A$24,"",IF(ROW(OblTyzdna)+ROUNDDOWN(ROWS(OblTyzdna)/2,0)=ROW(D62),D62,""))</f>
        <v/>
      </c>
    </row>
    <row r="63" spans="3:13" x14ac:dyDescent="0.25">
      <c r="C63" s="13">
        <f t="shared" si="1"/>
        <v>42797</v>
      </c>
      <c r="D63" s="1">
        <f t="shared" si="0"/>
        <v>9</v>
      </c>
      <c r="E63" s="1" t="str">
        <f t="shared" si="11"/>
        <v>V</v>
      </c>
      <c r="F63" s="1" t="str">
        <f t="shared" si="12"/>
        <v>V</v>
      </c>
      <c r="G63" s="1" t="str">
        <f t="shared" si="13"/>
        <v>R</v>
      </c>
      <c r="H63" s="1" t="str">
        <f t="shared" si="14"/>
        <v>R</v>
      </c>
      <c r="I63" s="1" t="str">
        <f t="shared" si="15"/>
        <v>P</v>
      </c>
      <c r="J63" s="1" t="str">
        <f t="shared" si="16"/>
        <v>P</v>
      </c>
      <c r="K63" s="1" t="str">
        <f t="shared" si="17"/>
        <v>N</v>
      </c>
      <c r="L63" s="1" t="str">
        <f t="shared" si="18"/>
        <v>N</v>
      </c>
      <c r="M63" t="str">
        <f>IF(MONTH(C63)&lt;&gt;$A$24,"",IF(ROW(OblTyzdna)+ROUNDDOWN(ROWS(OblTyzdna)/2,0)=ROW(D63),D63,""))</f>
        <v/>
      </c>
    </row>
    <row r="64" spans="3:13" x14ac:dyDescent="0.25">
      <c r="C64" s="13">
        <f t="shared" si="1"/>
        <v>42798</v>
      </c>
      <c r="D64" s="1">
        <f t="shared" si="0"/>
        <v>9</v>
      </c>
      <c r="E64" s="1" t="str">
        <f t="shared" si="11"/>
        <v>R</v>
      </c>
      <c r="F64" s="1" t="str">
        <f t="shared" si="12"/>
        <v>R</v>
      </c>
      <c r="G64" s="1" t="str">
        <f t="shared" si="13"/>
        <v>P</v>
      </c>
      <c r="H64" s="1" t="str">
        <f t="shared" si="14"/>
        <v>P</v>
      </c>
      <c r="I64" s="1" t="str">
        <f t="shared" si="15"/>
        <v>N</v>
      </c>
      <c r="J64" s="1" t="str">
        <f t="shared" si="16"/>
        <v>N</v>
      </c>
      <c r="K64" s="1" t="str">
        <f t="shared" si="17"/>
        <v>V</v>
      </c>
      <c r="L64" s="1" t="str">
        <f t="shared" si="18"/>
        <v>V</v>
      </c>
      <c r="M64" t="str">
        <f>IF(MONTH(C64)&lt;&gt;$A$24,"",IF(ROW(OblTyzdna)+ROUNDDOWN(ROWS(OblTyzdna)/2,0)=ROW(D64),D64,""))</f>
        <v/>
      </c>
    </row>
    <row r="65" spans="3:13" x14ac:dyDescent="0.25">
      <c r="C65" s="13">
        <f t="shared" si="1"/>
        <v>42799</v>
      </c>
      <c r="D65" s="1">
        <f t="shared" si="0"/>
        <v>9</v>
      </c>
      <c r="E65" s="1" t="str">
        <f t="shared" si="11"/>
        <v>R</v>
      </c>
      <c r="F65" s="1" t="str">
        <f t="shared" si="12"/>
        <v>R</v>
      </c>
      <c r="G65" s="1" t="str">
        <f t="shared" si="13"/>
        <v>P</v>
      </c>
      <c r="H65" s="1" t="str">
        <f t="shared" si="14"/>
        <v>P</v>
      </c>
      <c r="I65" s="1" t="str">
        <f t="shared" si="15"/>
        <v>N</v>
      </c>
      <c r="J65" s="1" t="str">
        <f t="shared" si="16"/>
        <v>N</v>
      </c>
      <c r="K65" s="1" t="str">
        <f t="shared" si="17"/>
        <v>V</v>
      </c>
      <c r="L65" s="1" t="str">
        <f t="shared" si="18"/>
        <v>V</v>
      </c>
      <c r="M65" t="str">
        <f>IF(MONTH(C65)&lt;&gt;$A$24,"",IF(ROW(OblTyzdna)+ROUNDDOWN(ROWS(OblTyzdna)/2,0)=ROW(D65),D65,""))</f>
        <v/>
      </c>
    </row>
    <row r="66" spans="3:13" x14ac:dyDescent="0.25">
      <c r="C66" s="13">
        <f t="shared" si="1"/>
        <v>42800</v>
      </c>
      <c r="D66" s="1">
        <f t="shared" si="0"/>
        <v>10</v>
      </c>
      <c r="E66" s="1" t="str">
        <f t="shared" si="11"/>
        <v>P</v>
      </c>
      <c r="F66" s="1" t="str">
        <f t="shared" si="12"/>
        <v>P</v>
      </c>
      <c r="G66" s="1" t="str">
        <f t="shared" si="13"/>
        <v>N</v>
      </c>
      <c r="H66" s="1" t="str">
        <f t="shared" si="14"/>
        <v>N</v>
      </c>
      <c r="I66" s="1" t="str">
        <f t="shared" si="15"/>
        <v>V</v>
      </c>
      <c r="J66" s="1" t="str">
        <f t="shared" si="16"/>
        <v>V</v>
      </c>
      <c r="K66" s="1" t="str">
        <f t="shared" si="17"/>
        <v>R</v>
      </c>
      <c r="L66" s="1" t="str">
        <f t="shared" si="18"/>
        <v>R</v>
      </c>
      <c r="M66" t="str">
        <f>IF(MONTH(C66)&lt;&gt;$A$24,"",IF(ROW(OblTyzdna)+ROUNDDOWN(ROWS(OblTyzdna)/2,0)=ROW(D66),D66,""))</f>
        <v/>
      </c>
    </row>
    <row r="67" spans="3:13" x14ac:dyDescent="0.25">
      <c r="C67" s="13">
        <f t="shared" si="1"/>
        <v>42801</v>
      </c>
      <c r="D67" s="1">
        <f t="shared" ref="D67:D130" si="19">WEEKNUM(C67,21)</f>
        <v>10</v>
      </c>
      <c r="E67" s="1" t="str">
        <f t="shared" si="11"/>
        <v>P</v>
      </c>
      <c r="F67" s="1" t="str">
        <f t="shared" si="12"/>
        <v>P</v>
      </c>
      <c r="G67" s="1" t="str">
        <f t="shared" si="13"/>
        <v>N</v>
      </c>
      <c r="H67" s="1" t="str">
        <f t="shared" si="14"/>
        <v>N</v>
      </c>
      <c r="I67" s="1" t="str">
        <f t="shared" si="15"/>
        <v>V</v>
      </c>
      <c r="J67" s="1" t="str">
        <f t="shared" si="16"/>
        <v>V</v>
      </c>
      <c r="K67" s="1" t="str">
        <f t="shared" si="17"/>
        <v>R</v>
      </c>
      <c r="L67" s="1" t="str">
        <f t="shared" si="18"/>
        <v>R</v>
      </c>
      <c r="M67" t="str">
        <f>IF(MONTH(C67)&lt;&gt;$A$24,"",IF(ROW(OblTyzdna)+ROUNDDOWN(ROWS(OblTyzdna)/2,0)=ROW(D67),D67,""))</f>
        <v/>
      </c>
    </row>
    <row r="68" spans="3:13" x14ac:dyDescent="0.25">
      <c r="C68" s="13">
        <f t="shared" ref="C68:C131" si="20">C67+1</f>
        <v>42802</v>
      </c>
      <c r="D68" s="1">
        <f t="shared" si="19"/>
        <v>10</v>
      </c>
      <c r="E68" s="1" t="str">
        <f t="shared" si="11"/>
        <v>N</v>
      </c>
      <c r="F68" s="1" t="str">
        <f t="shared" si="12"/>
        <v>N</v>
      </c>
      <c r="G68" s="1" t="str">
        <f t="shared" si="13"/>
        <v>V</v>
      </c>
      <c r="H68" s="1" t="str">
        <f t="shared" si="14"/>
        <v>V</v>
      </c>
      <c r="I68" s="1" t="str">
        <f t="shared" si="15"/>
        <v>R</v>
      </c>
      <c r="J68" s="1" t="str">
        <f t="shared" si="16"/>
        <v>R</v>
      </c>
      <c r="K68" s="1" t="str">
        <f t="shared" si="17"/>
        <v>P</v>
      </c>
      <c r="L68" s="1" t="str">
        <f t="shared" si="18"/>
        <v>P</v>
      </c>
      <c r="M68" t="str">
        <f>IF(MONTH(C68)&lt;&gt;$A$24,"",IF(ROW(OblTyzdna)+ROUNDDOWN(ROWS(OblTyzdna)/2,0)=ROW(D68),D68,""))</f>
        <v/>
      </c>
    </row>
    <row r="69" spans="3:13" x14ac:dyDescent="0.25">
      <c r="C69" s="13">
        <f t="shared" si="20"/>
        <v>42803</v>
      </c>
      <c r="D69" s="1">
        <f t="shared" si="19"/>
        <v>10</v>
      </c>
      <c r="E69" s="1" t="str">
        <f t="shared" si="11"/>
        <v>N</v>
      </c>
      <c r="F69" s="1" t="str">
        <f t="shared" si="12"/>
        <v>N</v>
      </c>
      <c r="G69" s="1" t="str">
        <f t="shared" si="13"/>
        <v>V</v>
      </c>
      <c r="H69" s="1" t="str">
        <f t="shared" si="14"/>
        <v>V</v>
      </c>
      <c r="I69" s="1" t="str">
        <f t="shared" si="15"/>
        <v>R</v>
      </c>
      <c r="J69" s="1" t="str">
        <f t="shared" si="16"/>
        <v>R</v>
      </c>
      <c r="K69" s="1" t="str">
        <f t="shared" si="17"/>
        <v>P</v>
      </c>
      <c r="L69" s="1" t="str">
        <f t="shared" si="18"/>
        <v>P</v>
      </c>
      <c r="M69" t="str">
        <f>IF(MONTH(C69)&lt;&gt;$A$24,"",IF(ROW(OblTyzdna)+ROUNDDOWN(ROWS(OblTyzdna)/2,0)=ROW(D69),D69,""))</f>
        <v/>
      </c>
    </row>
    <row r="70" spans="3:13" x14ac:dyDescent="0.25">
      <c r="C70" s="13">
        <f t="shared" si="20"/>
        <v>42804</v>
      </c>
      <c r="D70" s="1">
        <f t="shared" si="19"/>
        <v>10</v>
      </c>
      <c r="E70" s="1" t="str">
        <f t="shared" si="11"/>
        <v>V</v>
      </c>
      <c r="F70" s="1" t="str">
        <f t="shared" si="12"/>
        <v>V</v>
      </c>
      <c r="G70" s="1" t="str">
        <f t="shared" si="13"/>
        <v>R</v>
      </c>
      <c r="H70" s="1" t="str">
        <f t="shared" si="14"/>
        <v>R</v>
      </c>
      <c r="I70" s="1" t="str">
        <f t="shared" si="15"/>
        <v>P</v>
      </c>
      <c r="J70" s="1" t="str">
        <f t="shared" si="16"/>
        <v>P</v>
      </c>
      <c r="K70" s="1" t="str">
        <f t="shared" si="17"/>
        <v>N</v>
      </c>
      <c r="L70" s="1" t="str">
        <f t="shared" si="18"/>
        <v>N</v>
      </c>
      <c r="M70" t="str">
        <f>IF(MONTH(C70)&lt;&gt;$A$24,"",IF(ROW(OblTyzdna)+ROUNDDOWN(ROWS(OblTyzdna)/2,0)=ROW(D70),D70,""))</f>
        <v/>
      </c>
    </row>
    <row r="71" spans="3:13" x14ac:dyDescent="0.25">
      <c r="C71" s="13">
        <f t="shared" si="20"/>
        <v>42805</v>
      </c>
      <c r="D71" s="1">
        <f t="shared" si="19"/>
        <v>10</v>
      </c>
      <c r="E71" s="1" t="str">
        <f t="shared" si="11"/>
        <v>V</v>
      </c>
      <c r="F71" s="1" t="str">
        <f t="shared" si="12"/>
        <v>V</v>
      </c>
      <c r="G71" s="1" t="str">
        <f t="shared" si="13"/>
        <v>R</v>
      </c>
      <c r="H71" s="1" t="str">
        <f t="shared" si="14"/>
        <v>R</v>
      </c>
      <c r="I71" s="1" t="str">
        <f t="shared" si="15"/>
        <v>P</v>
      </c>
      <c r="J71" s="1" t="str">
        <f t="shared" si="16"/>
        <v>P</v>
      </c>
      <c r="K71" s="1" t="str">
        <f t="shared" si="17"/>
        <v>N</v>
      </c>
      <c r="L71" s="1" t="str">
        <f t="shared" si="18"/>
        <v>N</v>
      </c>
      <c r="M71" t="str">
        <f>IF(MONTH(C71)&lt;&gt;$A$24,"",IF(ROW(OblTyzdna)+ROUNDDOWN(ROWS(OblTyzdna)/2,0)=ROW(D71),D71,""))</f>
        <v/>
      </c>
    </row>
    <row r="72" spans="3:13" x14ac:dyDescent="0.25">
      <c r="C72" s="13">
        <f t="shared" si="20"/>
        <v>42806</v>
      </c>
      <c r="D72" s="1">
        <f t="shared" si="19"/>
        <v>10</v>
      </c>
      <c r="E72" s="1" t="str">
        <f t="shared" si="11"/>
        <v>R</v>
      </c>
      <c r="F72" s="1" t="str">
        <f t="shared" si="12"/>
        <v>R</v>
      </c>
      <c r="G72" s="1" t="str">
        <f t="shared" si="13"/>
        <v>P</v>
      </c>
      <c r="H72" s="1" t="str">
        <f t="shared" si="14"/>
        <v>P</v>
      </c>
      <c r="I72" s="1" t="str">
        <f t="shared" si="15"/>
        <v>N</v>
      </c>
      <c r="J72" s="1" t="str">
        <f t="shared" si="16"/>
        <v>N</v>
      </c>
      <c r="K72" s="1" t="str">
        <f t="shared" si="17"/>
        <v>V</v>
      </c>
      <c r="L72" s="1" t="str">
        <f t="shared" si="18"/>
        <v>V</v>
      </c>
      <c r="M72" t="str">
        <f>IF(MONTH(C72)&lt;&gt;$A$24,"",IF(ROW(OblTyzdna)+ROUNDDOWN(ROWS(OblTyzdna)/2,0)=ROW(D72),D72,""))</f>
        <v/>
      </c>
    </row>
    <row r="73" spans="3:13" x14ac:dyDescent="0.25">
      <c r="C73" s="13">
        <f t="shared" si="20"/>
        <v>42807</v>
      </c>
      <c r="D73" s="1">
        <f t="shared" si="19"/>
        <v>11</v>
      </c>
      <c r="E73" s="1" t="str">
        <f t="shared" si="11"/>
        <v>R</v>
      </c>
      <c r="F73" s="1" t="str">
        <f t="shared" si="12"/>
        <v>R</v>
      </c>
      <c r="G73" s="1" t="str">
        <f t="shared" si="13"/>
        <v>P</v>
      </c>
      <c r="H73" s="1" t="str">
        <f t="shared" si="14"/>
        <v>P</v>
      </c>
      <c r="I73" s="1" t="str">
        <f t="shared" si="15"/>
        <v>N</v>
      </c>
      <c r="J73" s="1" t="str">
        <f t="shared" si="16"/>
        <v>N</v>
      </c>
      <c r="K73" s="1" t="str">
        <f t="shared" si="17"/>
        <v>V</v>
      </c>
      <c r="L73" s="1" t="str">
        <f t="shared" si="18"/>
        <v>V</v>
      </c>
      <c r="M73" t="str">
        <f>IF(MONTH(C73)&lt;&gt;$A$24,"",IF(ROW(OblTyzdna)+ROUNDDOWN(ROWS(OblTyzdna)/2,0)=ROW(D73),D73,""))</f>
        <v/>
      </c>
    </row>
    <row r="74" spans="3:13" x14ac:dyDescent="0.25">
      <c r="C74" s="13">
        <f t="shared" si="20"/>
        <v>42808</v>
      </c>
      <c r="D74" s="1">
        <f t="shared" si="19"/>
        <v>11</v>
      </c>
      <c r="E74" s="1" t="str">
        <f t="shared" si="11"/>
        <v>P</v>
      </c>
      <c r="F74" s="1" t="str">
        <f t="shared" si="12"/>
        <v>P</v>
      </c>
      <c r="G74" s="1" t="str">
        <f t="shared" si="13"/>
        <v>N</v>
      </c>
      <c r="H74" s="1" t="str">
        <f t="shared" si="14"/>
        <v>N</v>
      </c>
      <c r="I74" s="1" t="str">
        <f t="shared" si="15"/>
        <v>V</v>
      </c>
      <c r="J74" s="1" t="str">
        <f t="shared" si="16"/>
        <v>V</v>
      </c>
      <c r="K74" s="1" t="str">
        <f t="shared" si="17"/>
        <v>R</v>
      </c>
      <c r="L74" s="1" t="str">
        <f t="shared" si="18"/>
        <v>R</v>
      </c>
      <c r="M74" t="str">
        <f>IF(MONTH(C74)&lt;&gt;$A$24,"",IF(ROW(OblTyzdna)+ROUNDDOWN(ROWS(OblTyzdna)/2,0)=ROW(D74),D74,""))</f>
        <v/>
      </c>
    </row>
    <row r="75" spans="3:13" x14ac:dyDescent="0.25">
      <c r="C75" s="13">
        <f t="shared" si="20"/>
        <v>42809</v>
      </c>
      <c r="D75" s="1">
        <f t="shared" si="19"/>
        <v>11</v>
      </c>
      <c r="E75" s="1" t="str">
        <f t="shared" si="11"/>
        <v>P</v>
      </c>
      <c r="F75" s="1" t="str">
        <f t="shared" si="12"/>
        <v>P</v>
      </c>
      <c r="G75" s="1" t="str">
        <f t="shared" si="13"/>
        <v>N</v>
      </c>
      <c r="H75" s="1" t="str">
        <f t="shared" si="14"/>
        <v>N</v>
      </c>
      <c r="I75" s="1" t="str">
        <f t="shared" si="15"/>
        <v>V</v>
      </c>
      <c r="J75" s="1" t="str">
        <f t="shared" si="16"/>
        <v>V</v>
      </c>
      <c r="K75" s="1" t="str">
        <f t="shared" si="17"/>
        <v>R</v>
      </c>
      <c r="L75" s="1" t="str">
        <f t="shared" si="18"/>
        <v>R</v>
      </c>
      <c r="M75" t="str">
        <f>IF(MONTH(C75)&lt;&gt;$A$24,"",IF(ROW(OblTyzdna)+ROUNDDOWN(ROWS(OblTyzdna)/2,0)=ROW(D75),D75,""))</f>
        <v/>
      </c>
    </row>
    <row r="76" spans="3:13" x14ac:dyDescent="0.25">
      <c r="C76" s="13">
        <f t="shared" si="20"/>
        <v>42810</v>
      </c>
      <c r="D76" s="1">
        <f t="shared" si="19"/>
        <v>11</v>
      </c>
      <c r="E76" s="1" t="str">
        <f t="shared" si="11"/>
        <v>N</v>
      </c>
      <c r="F76" s="1" t="str">
        <f t="shared" si="12"/>
        <v>N</v>
      </c>
      <c r="G76" s="1" t="str">
        <f t="shared" si="13"/>
        <v>V</v>
      </c>
      <c r="H76" s="1" t="str">
        <f t="shared" si="14"/>
        <v>V</v>
      </c>
      <c r="I76" s="1" t="str">
        <f t="shared" si="15"/>
        <v>R</v>
      </c>
      <c r="J76" s="1" t="str">
        <f t="shared" si="16"/>
        <v>R</v>
      </c>
      <c r="K76" s="1" t="str">
        <f t="shared" si="17"/>
        <v>P</v>
      </c>
      <c r="L76" s="1" t="str">
        <f t="shared" si="18"/>
        <v>P</v>
      </c>
      <c r="M76" t="str">
        <f>IF(MONTH(C76)&lt;&gt;$A$24,"",IF(ROW(OblTyzdna)+ROUNDDOWN(ROWS(OblTyzdna)/2,0)=ROW(D76),D76,""))</f>
        <v/>
      </c>
    </row>
    <row r="77" spans="3:13" x14ac:dyDescent="0.25">
      <c r="C77" s="13">
        <f t="shared" si="20"/>
        <v>42811</v>
      </c>
      <c r="D77" s="1">
        <f t="shared" si="19"/>
        <v>11</v>
      </c>
      <c r="E77" s="1" t="str">
        <f t="shared" si="11"/>
        <v>N</v>
      </c>
      <c r="F77" s="1" t="str">
        <f t="shared" si="12"/>
        <v>N</v>
      </c>
      <c r="G77" s="1" t="str">
        <f t="shared" si="13"/>
        <v>V</v>
      </c>
      <c r="H77" s="1" t="str">
        <f t="shared" si="14"/>
        <v>V</v>
      </c>
      <c r="I77" s="1" t="str">
        <f t="shared" si="15"/>
        <v>R</v>
      </c>
      <c r="J77" s="1" t="str">
        <f t="shared" si="16"/>
        <v>R</v>
      </c>
      <c r="K77" s="1" t="str">
        <f t="shared" si="17"/>
        <v>P</v>
      </c>
      <c r="L77" s="1" t="str">
        <f t="shared" si="18"/>
        <v>P</v>
      </c>
      <c r="M77" t="str">
        <f>IF(MONTH(C77)&lt;&gt;$A$24,"",IF(ROW(OblTyzdna)+ROUNDDOWN(ROWS(OblTyzdna)/2,0)=ROW(D77),D77,""))</f>
        <v/>
      </c>
    </row>
    <row r="78" spans="3:13" x14ac:dyDescent="0.25">
      <c r="C78" s="13">
        <f t="shared" si="20"/>
        <v>42812</v>
      </c>
      <c r="D78" s="1">
        <f t="shared" si="19"/>
        <v>11</v>
      </c>
      <c r="E78" s="1" t="str">
        <f t="shared" si="11"/>
        <v>V</v>
      </c>
      <c r="F78" s="1" t="str">
        <f t="shared" si="12"/>
        <v>V</v>
      </c>
      <c r="G78" s="1" t="str">
        <f t="shared" si="13"/>
        <v>R</v>
      </c>
      <c r="H78" s="1" t="str">
        <f t="shared" si="14"/>
        <v>R</v>
      </c>
      <c r="I78" s="1" t="str">
        <f t="shared" si="15"/>
        <v>P</v>
      </c>
      <c r="J78" s="1" t="str">
        <f t="shared" si="16"/>
        <v>P</v>
      </c>
      <c r="K78" s="1" t="str">
        <f t="shared" si="17"/>
        <v>N</v>
      </c>
      <c r="L78" s="1" t="str">
        <f t="shared" si="18"/>
        <v>N</v>
      </c>
      <c r="M78" t="str">
        <f>IF(MONTH(C78)&lt;&gt;$A$24,"",IF(ROW(OblTyzdna)+ROUNDDOWN(ROWS(OblTyzdna)/2,0)=ROW(D78),D78,""))</f>
        <v/>
      </c>
    </row>
    <row r="79" spans="3:13" x14ac:dyDescent="0.25">
      <c r="C79" s="13">
        <f t="shared" si="20"/>
        <v>42813</v>
      </c>
      <c r="D79" s="1">
        <f t="shared" si="19"/>
        <v>11</v>
      </c>
      <c r="E79" s="1" t="str">
        <f t="shared" si="11"/>
        <v>V</v>
      </c>
      <c r="F79" s="1" t="str">
        <f t="shared" si="12"/>
        <v>V</v>
      </c>
      <c r="G79" s="1" t="str">
        <f t="shared" si="13"/>
        <v>R</v>
      </c>
      <c r="H79" s="1" t="str">
        <f t="shared" si="14"/>
        <v>R</v>
      </c>
      <c r="I79" s="1" t="str">
        <f t="shared" si="15"/>
        <v>P</v>
      </c>
      <c r="J79" s="1" t="str">
        <f t="shared" si="16"/>
        <v>P</v>
      </c>
      <c r="K79" s="1" t="str">
        <f t="shared" si="17"/>
        <v>N</v>
      </c>
      <c r="L79" s="1" t="str">
        <f t="shared" si="18"/>
        <v>N</v>
      </c>
      <c r="M79" t="str">
        <f>IF(MONTH(C79)&lt;&gt;$A$24,"",IF(ROW(OblTyzdna)+ROUNDDOWN(ROWS(OblTyzdna)/2,0)=ROW(D79),D79,""))</f>
        <v/>
      </c>
    </row>
    <row r="80" spans="3:13" x14ac:dyDescent="0.25">
      <c r="C80" s="13">
        <f t="shared" si="20"/>
        <v>42814</v>
      </c>
      <c r="D80" s="1">
        <f t="shared" si="19"/>
        <v>12</v>
      </c>
      <c r="E80" s="1" t="str">
        <f t="shared" si="11"/>
        <v>R</v>
      </c>
      <c r="F80" s="1" t="str">
        <f t="shared" si="12"/>
        <v>R</v>
      </c>
      <c r="G80" s="1" t="str">
        <f t="shared" si="13"/>
        <v>P</v>
      </c>
      <c r="H80" s="1" t="str">
        <f t="shared" si="14"/>
        <v>P</v>
      </c>
      <c r="I80" s="1" t="str">
        <f t="shared" si="15"/>
        <v>N</v>
      </c>
      <c r="J80" s="1" t="str">
        <f t="shared" si="16"/>
        <v>N</v>
      </c>
      <c r="K80" s="1" t="str">
        <f t="shared" si="17"/>
        <v>V</v>
      </c>
      <c r="L80" s="1" t="str">
        <f t="shared" si="18"/>
        <v>V</v>
      </c>
      <c r="M80" t="str">
        <f>IF(MONTH(C80)&lt;&gt;$A$24,"",IF(ROW(OblTyzdna)+ROUNDDOWN(ROWS(OblTyzdna)/2,0)=ROW(D80),D80,""))</f>
        <v/>
      </c>
    </row>
    <row r="81" spans="3:13" x14ac:dyDescent="0.25">
      <c r="C81" s="13">
        <f t="shared" si="20"/>
        <v>42815</v>
      </c>
      <c r="D81" s="1">
        <f t="shared" si="19"/>
        <v>12</v>
      </c>
      <c r="E81" s="1" t="str">
        <f t="shared" si="11"/>
        <v>R</v>
      </c>
      <c r="F81" s="1" t="str">
        <f t="shared" si="12"/>
        <v>R</v>
      </c>
      <c r="G81" s="1" t="str">
        <f t="shared" si="13"/>
        <v>P</v>
      </c>
      <c r="H81" s="1" t="str">
        <f t="shared" si="14"/>
        <v>P</v>
      </c>
      <c r="I81" s="1" t="str">
        <f t="shared" si="15"/>
        <v>N</v>
      </c>
      <c r="J81" s="1" t="str">
        <f t="shared" si="16"/>
        <v>N</v>
      </c>
      <c r="K81" s="1" t="str">
        <f t="shared" si="17"/>
        <v>V</v>
      </c>
      <c r="L81" s="1" t="str">
        <f t="shared" si="18"/>
        <v>V</v>
      </c>
      <c r="M81" t="str">
        <f>IF(MONTH(C81)&lt;&gt;$A$24,"",IF(ROW(OblTyzdna)+ROUNDDOWN(ROWS(OblTyzdna)/2,0)=ROW(D81),D81,""))</f>
        <v/>
      </c>
    </row>
    <row r="82" spans="3:13" x14ac:dyDescent="0.25">
      <c r="C82" s="13">
        <f t="shared" si="20"/>
        <v>42816</v>
      </c>
      <c r="D82" s="1">
        <f t="shared" si="19"/>
        <v>12</v>
      </c>
      <c r="E82" s="1" t="str">
        <f t="shared" si="11"/>
        <v>P</v>
      </c>
      <c r="F82" s="1" t="str">
        <f t="shared" si="12"/>
        <v>P</v>
      </c>
      <c r="G82" s="1" t="str">
        <f t="shared" si="13"/>
        <v>N</v>
      </c>
      <c r="H82" s="1" t="str">
        <f t="shared" si="14"/>
        <v>N</v>
      </c>
      <c r="I82" s="1" t="str">
        <f t="shared" si="15"/>
        <v>V</v>
      </c>
      <c r="J82" s="1" t="str">
        <f t="shared" si="16"/>
        <v>V</v>
      </c>
      <c r="K82" s="1" t="str">
        <f t="shared" si="17"/>
        <v>R</v>
      </c>
      <c r="L82" s="1" t="str">
        <f t="shared" si="18"/>
        <v>R</v>
      </c>
      <c r="M82" t="str">
        <f>IF(MONTH(C82)&lt;&gt;$A$24,"",IF(ROW(OblTyzdna)+ROUNDDOWN(ROWS(OblTyzdna)/2,0)=ROW(D82),D82,""))</f>
        <v/>
      </c>
    </row>
    <row r="83" spans="3:13" x14ac:dyDescent="0.25">
      <c r="C83" s="13">
        <f t="shared" si="20"/>
        <v>42817</v>
      </c>
      <c r="D83" s="1">
        <f t="shared" si="19"/>
        <v>12</v>
      </c>
      <c r="E83" s="1" t="str">
        <f t="shared" ref="E83:E146" si="21">IF(E82=E81,CHOOSE(MATCH(E82,$A$2:$A$5,0),$A$3,$A$4,$A$5,$A$2),E82)</f>
        <v>P</v>
      </c>
      <c r="F83" s="1" t="str">
        <f t="shared" ref="F83:F146" si="22">IF(F82=F81,CHOOSE(MATCH(F82,$A$2:$A$5,0),$A$3,$A$4,$A$5,$A$2),F82)</f>
        <v>P</v>
      </c>
      <c r="G83" s="1" t="str">
        <f t="shared" ref="G83:G146" si="23">IF(G82=G81,CHOOSE(MATCH(G82,$A$2:$A$5,0),$A$3,$A$4,$A$5,$A$2),G82)</f>
        <v>N</v>
      </c>
      <c r="H83" s="1" t="str">
        <f t="shared" ref="H83:H146" si="24">IF(H82=H81,CHOOSE(MATCH(H82,$A$2:$A$5,0),$A$3,$A$4,$A$5,$A$2),H82)</f>
        <v>N</v>
      </c>
      <c r="I83" s="1" t="str">
        <f t="shared" ref="I83:I146" si="25">IF(I82=I81,CHOOSE(MATCH(I82,$A$2:$A$5,0),$A$3,$A$4,$A$5,$A$2),I82)</f>
        <v>V</v>
      </c>
      <c r="J83" s="1" t="str">
        <f t="shared" ref="J83:J146" si="26">IF(J82=J81,CHOOSE(MATCH(J82,$A$2:$A$5,0),$A$3,$A$4,$A$5,$A$2),J82)</f>
        <v>V</v>
      </c>
      <c r="K83" s="1" t="str">
        <f t="shared" ref="K83:K146" si="27">IF(K82=K81,CHOOSE(MATCH(K82,$A$2:$A$5,0),$A$3,$A$4,$A$5,$A$2),K82)</f>
        <v>R</v>
      </c>
      <c r="L83" s="1" t="str">
        <f t="shared" ref="L83:L146" si="28">IF(L82=L81,CHOOSE(MATCH(L82,$A$2:$A$5,0),$A$3,$A$4,$A$5,$A$2),L82)</f>
        <v>R</v>
      </c>
      <c r="M83" t="str">
        <f>IF(MONTH(C83)&lt;&gt;$A$24,"",IF(ROW(OblTyzdna)+ROUNDDOWN(ROWS(OblTyzdna)/2,0)=ROW(D83),D83,""))</f>
        <v/>
      </c>
    </row>
    <row r="84" spans="3:13" x14ac:dyDescent="0.25">
      <c r="C84" s="13">
        <f t="shared" si="20"/>
        <v>42818</v>
      </c>
      <c r="D84" s="1">
        <f t="shared" si="19"/>
        <v>12</v>
      </c>
      <c r="E84" s="1" t="str">
        <f t="shared" si="21"/>
        <v>N</v>
      </c>
      <c r="F84" s="1" t="str">
        <f t="shared" si="22"/>
        <v>N</v>
      </c>
      <c r="G84" s="1" t="str">
        <f t="shared" si="23"/>
        <v>V</v>
      </c>
      <c r="H84" s="1" t="str">
        <f t="shared" si="24"/>
        <v>V</v>
      </c>
      <c r="I84" s="1" t="str">
        <f t="shared" si="25"/>
        <v>R</v>
      </c>
      <c r="J84" s="1" t="str">
        <f t="shared" si="26"/>
        <v>R</v>
      </c>
      <c r="K84" s="1" t="str">
        <f t="shared" si="27"/>
        <v>P</v>
      </c>
      <c r="L84" s="1" t="str">
        <f t="shared" si="28"/>
        <v>P</v>
      </c>
      <c r="M84" t="str">
        <f>IF(MONTH(C84)&lt;&gt;$A$24,"",IF(ROW(OblTyzdna)+ROUNDDOWN(ROWS(OblTyzdna)/2,0)=ROW(D84),D84,""))</f>
        <v/>
      </c>
    </row>
    <row r="85" spans="3:13" x14ac:dyDescent="0.25">
      <c r="C85" s="13">
        <f t="shared" si="20"/>
        <v>42819</v>
      </c>
      <c r="D85" s="1">
        <f t="shared" si="19"/>
        <v>12</v>
      </c>
      <c r="E85" s="1" t="str">
        <f t="shared" si="21"/>
        <v>N</v>
      </c>
      <c r="F85" s="1" t="str">
        <f t="shared" si="22"/>
        <v>N</v>
      </c>
      <c r="G85" s="1" t="str">
        <f t="shared" si="23"/>
        <v>V</v>
      </c>
      <c r="H85" s="1" t="str">
        <f t="shared" si="24"/>
        <v>V</v>
      </c>
      <c r="I85" s="1" t="str">
        <f t="shared" si="25"/>
        <v>R</v>
      </c>
      <c r="J85" s="1" t="str">
        <f t="shared" si="26"/>
        <v>R</v>
      </c>
      <c r="K85" s="1" t="str">
        <f t="shared" si="27"/>
        <v>P</v>
      </c>
      <c r="L85" s="1" t="str">
        <f t="shared" si="28"/>
        <v>P</v>
      </c>
      <c r="M85" t="str">
        <f>IF(MONTH(C85)&lt;&gt;$A$24,"",IF(ROW(OblTyzdna)+ROUNDDOWN(ROWS(OblTyzdna)/2,0)=ROW(D85),D85,""))</f>
        <v/>
      </c>
    </row>
    <row r="86" spans="3:13" x14ac:dyDescent="0.25">
      <c r="C86" s="13">
        <f t="shared" si="20"/>
        <v>42820</v>
      </c>
      <c r="D86" s="1">
        <f t="shared" si="19"/>
        <v>12</v>
      </c>
      <c r="E86" s="1" t="str">
        <f t="shared" si="21"/>
        <v>V</v>
      </c>
      <c r="F86" s="1" t="str">
        <f t="shared" si="22"/>
        <v>V</v>
      </c>
      <c r="G86" s="1" t="str">
        <f t="shared" si="23"/>
        <v>R</v>
      </c>
      <c r="H86" s="1" t="str">
        <f t="shared" si="24"/>
        <v>R</v>
      </c>
      <c r="I86" s="1" t="str">
        <f t="shared" si="25"/>
        <v>P</v>
      </c>
      <c r="J86" s="1" t="str">
        <f t="shared" si="26"/>
        <v>P</v>
      </c>
      <c r="K86" s="1" t="str">
        <f t="shared" si="27"/>
        <v>N</v>
      </c>
      <c r="L86" s="1" t="str">
        <f t="shared" si="28"/>
        <v>N</v>
      </c>
      <c r="M86" t="str">
        <f>IF(MONTH(C86)&lt;&gt;$A$24,"",IF(ROW(OblTyzdna)+ROUNDDOWN(ROWS(OblTyzdna)/2,0)=ROW(D86),D86,""))</f>
        <v/>
      </c>
    </row>
    <row r="87" spans="3:13" x14ac:dyDescent="0.25">
      <c r="C87" s="13">
        <f t="shared" si="20"/>
        <v>42821</v>
      </c>
      <c r="D87" s="1">
        <f t="shared" si="19"/>
        <v>13</v>
      </c>
      <c r="E87" s="1" t="str">
        <f t="shared" si="21"/>
        <v>V</v>
      </c>
      <c r="F87" s="1" t="str">
        <f t="shared" si="22"/>
        <v>V</v>
      </c>
      <c r="G87" s="1" t="str">
        <f t="shared" si="23"/>
        <v>R</v>
      </c>
      <c r="H87" s="1" t="str">
        <f t="shared" si="24"/>
        <v>R</v>
      </c>
      <c r="I87" s="1" t="str">
        <f t="shared" si="25"/>
        <v>P</v>
      </c>
      <c r="J87" s="1" t="str">
        <f t="shared" si="26"/>
        <v>P</v>
      </c>
      <c r="K87" s="1" t="str">
        <f t="shared" si="27"/>
        <v>N</v>
      </c>
      <c r="L87" s="1" t="str">
        <f t="shared" si="28"/>
        <v>N</v>
      </c>
      <c r="M87" t="str">
        <f>IF(MONTH(C87)&lt;&gt;$A$24,"",IF(ROW(OblTyzdna)+ROUNDDOWN(ROWS(OblTyzdna)/2,0)=ROW(D87),D87,""))</f>
        <v/>
      </c>
    </row>
    <row r="88" spans="3:13" x14ac:dyDescent="0.25">
      <c r="C88" s="13">
        <f t="shared" si="20"/>
        <v>42822</v>
      </c>
      <c r="D88" s="1">
        <f t="shared" si="19"/>
        <v>13</v>
      </c>
      <c r="E88" s="1" t="str">
        <f t="shared" si="21"/>
        <v>R</v>
      </c>
      <c r="F88" s="1" t="str">
        <f t="shared" si="22"/>
        <v>R</v>
      </c>
      <c r="G88" s="1" t="str">
        <f t="shared" si="23"/>
        <v>P</v>
      </c>
      <c r="H88" s="1" t="str">
        <f t="shared" si="24"/>
        <v>P</v>
      </c>
      <c r="I88" s="1" t="str">
        <f t="shared" si="25"/>
        <v>N</v>
      </c>
      <c r="J88" s="1" t="str">
        <f t="shared" si="26"/>
        <v>N</v>
      </c>
      <c r="K88" s="1" t="str">
        <f t="shared" si="27"/>
        <v>V</v>
      </c>
      <c r="L88" s="1" t="str">
        <f t="shared" si="28"/>
        <v>V</v>
      </c>
      <c r="M88" t="str">
        <f>IF(MONTH(C88)&lt;&gt;$A$24,"",IF(ROW(OblTyzdna)+ROUNDDOWN(ROWS(OblTyzdna)/2,0)=ROW(D88),D88,""))</f>
        <v/>
      </c>
    </row>
    <row r="89" spans="3:13" x14ac:dyDescent="0.25">
      <c r="C89" s="13">
        <f t="shared" si="20"/>
        <v>42823</v>
      </c>
      <c r="D89" s="1">
        <f t="shared" si="19"/>
        <v>13</v>
      </c>
      <c r="E89" s="1" t="str">
        <f t="shared" si="21"/>
        <v>R</v>
      </c>
      <c r="F89" s="1" t="str">
        <f t="shared" si="22"/>
        <v>R</v>
      </c>
      <c r="G89" s="1" t="str">
        <f t="shared" si="23"/>
        <v>P</v>
      </c>
      <c r="H89" s="1" t="str">
        <f t="shared" si="24"/>
        <v>P</v>
      </c>
      <c r="I89" s="1" t="str">
        <f t="shared" si="25"/>
        <v>N</v>
      </c>
      <c r="J89" s="1" t="str">
        <f t="shared" si="26"/>
        <v>N</v>
      </c>
      <c r="K89" s="1" t="str">
        <f t="shared" si="27"/>
        <v>V</v>
      </c>
      <c r="L89" s="1" t="str">
        <f t="shared" si="28"/>
        <v>V</v>
      </c>
      <c r="M89" t="str">
        <f>IF(MONTH(C89)&lt;&gt;$A$24,"",IF(ROW(OblTyzdna)+ROUNDDOWN(ROWS(OblTyzdna)/2,0)=ROW(D89),D89,""))</f>
        <v/>
      </c>
    </row>
    <row r="90" spans="3:13" x14ac:dyDescent="0.25">
      <c r="C90" s="13">
        <f t="shared" si="20"/>
        <v>42824</v>
      </c>
      <c r="D90" s="1">
        <f t="shared" si="19"/>
        <v>13</v>
      </c>
      <c r="E90" s="1" t="str">
        <f t="shared" si="21"/>
        <v>P</v>
      </c>
      <c r="F90" s="1" t="str">
        <f t="shared" si="22"/>
        <v>P</v>
      </c>
      <c r="G90" s="1" t="str">
        <f t="shared" si="23"/>
        <v>N</v>
      </c>
      <c r="H90" s="1" t="str">
        <f t="shared" si="24"/>
        <v>N</v>
      </c>
      <c r="I90" s="1" t="str">
        <f t="shared" si="25"/>
        <v>V</v>
      </c>
      <c r="J90" s="1" t="str">
        <f t="shared" si="26"/>
        <v>V</v>
      </c>
      <c r="K90" s="1" t="str">
        <f t="shared" si="27"/>
        <v>R</v>
      </c>
      <c r="L90" s="1" t="str">
        <f t="shared" si="28"/>
        <v>R</v>
      </c>
      <c r="M90" t="str">
        <f>IF(MONTH(C90)&lt;&gt;$A$24,"",IF(ROW(OblTyzdna)+ROUNDDOWN(ROWS(OblTyzdna)/2,0)=ROW(D90),D90,""))</f>
        <v/>
      </c>
    </row>
    <row r="91" spans="3:13" x14ac:dyDescent="0.25">
      <c r="C91" s="13">
        <f t="shared" si="20"/>
        <v>42825</v>
      </c>
      <c r="D91" s="1">
        <f t="shared" si="19"/>
        <v>13</v>
      </c>
      <c r="E91" s="1" t="str">
        <f t="shared" si="21"/>
        <v>P</v>
      </c>
      <c r="F91" s="1" t="str">
        <f t="shared" si="22"/>
        <v>P</v>
      </c>
      <c r="G91" s="1" t="str">
        <f t="shared" si="23"/>
        <v>N</v>
      </c>
      <c r="H91" s="1" t="str">
        <f t="shared" si="24"/>
        <v>N</v>
      </c>
      <c r="I91" s="1" t="str">
        <f t="shared" si="25"/>
        <v>V</v>
      </c>
      <c r="J91" s="1" t="str">
        <f t="shared" si="26"/>
        <v>V</v>
      </c>
      <c r="K91" s="1" t="str">
        <f t="shared" si="27"/>
        <v>R</v>
      </c>
      <c r="L91" s="1" t="str">
        <f t="shared" si="28"/>
        <v>R</v>
      </c>
      <c r="M91" t="str">
        <f>IF(MONTH(C91)&lt;&gt;$A$24,"",IF(ROW(OblTyzdna)+ROUNDDOWN(ROWS(OblTyzdna)/2,0)=ROW(D91),D91,""))</f>
        <v/>
      </c>
    </row>
    <row r="92" spans="3:13" x14ac:dyDescent="0.25">
      <c r="C92" s="13">
        <f t="shared" si="20"/>
        <v>42826</v>
      </c>
      <c r="D92" s="1">
        <f t="shared" si="19"/>
        <v>13</v>
      </c>
      <c r="E92" s="1" t="str">
        <f t="shared" si="21"/>
        <v>N</v>
      </c>
      <c r="F92" s="1" t="str">
        <f t="shared" si="22"/>
        <v>N</v>
      </c>
      <c r="G92" s="1" t="str">
        <f t="shared" si="23"/>
        <v>V</v>
      </c>
      <c r="H92" s="1" t="str">
        <f t="shared" si="24"/>
        <v>V</v>
      </c>
      <c r="I92" s="1" t="str">
        <f t="shared" si="25"/>
        <v>R</v>
      </c>
      <c r="J92" s="1" t="str">
        <f t="shared" si="26"/>
        <v>R</v>
      </c>
      <c r="K92" s="1" t="str">
        <f t="shared" si="27"/>
        <v>P</v>
      </c>
      <c r="L92" s="1" t="str">
        <f t="shared" si="28"/>
        <v>P</v>
      </c>
      <c r="M92" t="str">
        <f>IF(MONTH(C92)&lt;&gt;$A$24,"",IF(ROW(OblTyzdna)+ROUNDDOWN(ROWS(OblTyzdna)/2,0)=ROW(D92),D92,""))</f>
        <v/>
      </c>
    </row>
    <row r="93" spans="3:13" x14ac:dyDescent="0.25">
      <c r="C93" s="13">
        <f t="shared" si="20"/>
        <v>42827</v>
      </c>
      <c r="D93" s="1">
        <f t="shared" si="19"/>
        <v>13</v>
      </c>
      <c r="E93" s="1" t="str">
        <f t="shared" si="21"/>
        <v>N</v>
      </c>
      <c r="F93" s="1" t="str">
        <f t="shared" si="22"/>
        <v>N</v>
      </c>
      <c r="G93" s="1" t="str">
        <f t="shared" si="23"/>
        <v>V</v>
      </c>
      <c r="H93" s="1" t="str">
        <f t="shared" si="24"/>
        <v>V</v>
      </c>
      <c r="I93" s="1" t="str">
        <f t="shared" si="25"/>
        <v>R</v>
      </c>
      <c r="J93" s="1" t="str">
        <f t="shared" si="26"/>
        <v>R</v>
      </c>
      <c r="K93" s="1" t="str">
        <f t="shared" si="27"/>
        <v>P</v>
      </c>
      <c r="L93" s="1" t="str">
        <f t="shared" si="28"/>
        <v>P</v>
      </c>
      <c r="M93" t="str">
        <f>IF(MONTH(C93)&lt;&gt;$A$24,"",IF(ROW(OblTyzdna)+ROUNDDOWN(ROWS(OblTyzdna)/2,0)=ROW(D93),D93,""))</f>
        <v/>
      </c>
    </row>
    <row r="94" spans="3:13" x14ac:dyDescent="0.25">
      <c r="C94" s="13">
        <f t="shared" si="20"/>
        <v>42828</v>
      </c>
      <c r="D94" s="1">
        <f t="shared" si="19"/>
        <v>14</v>
      </c>
      <c r="E94" s="1" t="str">
        <f t="shared" si="21"/>
        <v>V</v>
      </c>
      <c r="F94" s="1" t="str">
        <f t="shared" si="22"/>
        <v>V</v>
      </c>
      <c r="G94" s="1" t="str">
        <f t="shared" si="23"/>
        <v>R</v>
      </c>
      <c r="H94" s="1" t="str">
        <f t="shared" si="24"/>
        <v>R</v>
      </c>
      <c r="I94" s="1" t="str">
        <f t="shared" si="25"/>
        <v>P</v>
      </c>
      <c r="J94" s="1" t="str">
        <f t="shared" si="26"/>
        <v>P</v>
      </c>
      <c r="K94" s="1" t="str">
        <f t="shared" si="27"/>
        <v>N</v>
      </c>
      <c r="L94" s="1" t="str">
        <f t="shared" si="28"/>
        <v>N</v>
      </c>
      <c r="M94" t="str">
        <f>IF(MONTH(C94)&lt;&gt;$A$24,"",IF(ROW(OblTyzdna)+ROUNDDOWN(ROWS(OblTyzdna)/2,0)=ROW(D94),D94,""))</f>
        <v/>
      </c>
    </row>
    <row r="95" spans="3:13" x14ac:dyDescent="0.25">
      <c r="C95" s="13">
        <f t="shared" si="20"/>
        <v>42829</v>
      </c>
      <c r="D95" s="1">
        <f t="shared" si="19"/>
        <v>14</v>
      </c>
      <c r="E95" s="1" t="str">
        <f t="shared" si="21"/>
        <v>V</v>
      </c>
      <c r="F95" s="1" t="str">
        <f t="shared" si="22"/>
        <v>V</v>
      </c>
      <c r="G95" s="1" t="str">
        <f t="shared" si="23"/>
        <v>R</v>
      </c>
      <c r="H95" s="1" t="str">
        <f t="shared" si="24"/>
        <v>R</v>
      </c>
      <c r="I95" s="1" t="str">
        <f t="shared" si="25"/>
        <v>P</v>
      </c>
      <c r="J95" s="1" t="str">
        <f t="shared" si="26"/>
        <v>P</v>
      </c>
      <c r="K95" s="1" t="str">
        <f t="shared" si="27"/>
        <v>N</v>
      </c>
      <c r="L95" s="1" t="str">
        <f t="shared" si="28"/>
        <v>N</v>
      </c>
      <c r="M95" t="str">
        <f>IF(MONTH(C95)&lt;&gt;$A$24,"",IF(ROW(OblTyzdna)+ROUNDDOWN(ROWS(OblTyzdna)/2,0)=ROW(D95),D95,""))</f>
        <v/>
      </c>
    </row>
    <row r="96" spans="3:13" x14ac:dyDescent="0.25">
      <c r="C96" s="13">
        <f t="shared" si="20"/>
        <v>42830</v>
      </c>
      <c r="D96" s="1">
        <f t="shared" si="19"/>
        <v>14</v>
      </c>
      <c r="E96" s="1" t="str">
        <f t="shared" si="21"/>
        <v>R</v>
      </c>
      <c r="F96" s="1" t="str">
        <f t="shared" si="22"/>
        <v>R</v>
      </c>
      <c r="G96" s="1" t="str">
        <f t="shared" si="23"/>
        <v>P</v>
      </c>
      <c r="H96" s="1" t="str">
        <f t="shared" si="24"/>
        <v>P</v>
      </c>
      <c r="I96" s="1" t="str">
        <f t="shared" si="25"/>
        <v>N</v>
      </c>
      <c r="J96" s="1" t="str">
        <f t="shared" si="26"/>
        <v>N</v>
      </c>
      <c r="K96" s="1" t="str">
        <f t="shared" si="27"/>
        <v>V</v>
      </c>
      <c r="L96" s="1" t="str">
        <f t="shared" si="28"/>
        <v>V</v>
      </c>
      <c r="M96" t="str">
        <f>IF(MONTH(C96)&lt;&gt;$A$24,"",IF(ROW(OblTyzdna)+ROUNDDOWN(ROWS(OblTyzdna)/2,0)=ROW(D96),D96,""))</f>
        <v/>
      </c>
    </row>
    <row r="97" spans="3:13" x14ac:dyDescent="0.25">
      <c r="C97" s="13">
        <f t="shared" si="20"/>
        <v>42831</v>
      </c>
      <c r="D97" s="1">
        <f t="shared" si="19"/>
        <v>14</v>
      </c>
      <c r="E97" s="1" t="str">
        <f t="shared" si="21"/>
        <v>R</v>
      </c>
      <c r="F97" s="1" t="str">
        <f t="shared" si="22"/>
        <v>R</v>
      </c>
      <c r="G97" s="1" t="str">
        <f t="shared" si="23"/>
        <v>P</v>
      </c>
      <c r="H97" s="1" t="str">
        <f t="shared" si="24"/>
        <v>P</v>
      </c>
      <c r="I97" s="1" t="str">
        <f t="shared" si="25"/>
        <v>N</v>
      </c>
      <c r="J97" s="1" t="str">
        <f t="shared" si="26"/>
        <v>N</v>
      </c>
      <c r="K97" s="1" t="str">
        <f t="shared" si="27"/>
        <v>V</v>
      </c>
      <c r="L97" s="1" t="str">
        <f t="shared" si="28"/>
        <v>V</v>
      </c>
      <c r="M97" t="str">
        <f>IF(MONTH(C97)&lt;&gt;$A$24,"",IF(ROW(OblTyzdna)+ROUNDDOWN(ROWS(OblTyzdna)/2,0)=ROW(D97),D97,""))</f>
        <v/>
      </c>
    </row>
    <row r="98" spans="3:13" x14ac:dyDescent="0.25">
      <c r="C98" s="13">
        <f t="shared" si="20"/>
        <v>42832</v>
      </c>
      <c r="D98" s="1">
        <f t="shared" si="19"/>
        <v>14</v>
      </c>
      <c r="E98" s="1" t="str">
        <f t="shared" si="21"/>
        <v>P</v>
      </c>
      <c r="F98" s="1" t="str">
        <f t="shared" si="22"/>
        <v>P</v>
      </c>
      <c r="G98" s="1" t="str">
        <f t="shared" si="23"/>
        <v>N</v>
      </c>
      <c r="H98" s="1" t="str">
        <f t="shared" si="24"/>
        <v>N</v>
      </c>
      <c r="I98" s="1" t="str">
        <f t="shared" si="25"/>
        <v>V</v>
      </c>
      <c r="J98" s="1" t="str">
        <f t="shared" si="26"/>
        <v>V</v>
      </c>
      <c r="K98" s="1" t="str">
        <f t="shared" si="27"/>
        <v>R</v>
      </c>
      <c r="L98" s="1" t="str">
        <f t="shared" si="28"/>
        <v>R</v>
      </c>
      <c r="M98" t="str">
        <f>IF(MONTH(C98)&lt;&gt;$A$24,"",IF(ROW(OblTyzdna)+ROUNDDOWN(ROWS(OblTyzdna)/2,0)=ROW(D98),D98,""))</f>
        <v/>
      </c>
    </row>
    <row r="99" spans="3:13" x14ac:dyDescent="0.25">
      <c r="C99" s="13">
        <f t="shared" si="20"/>
        <v>42833</v>
      </c>
      <c r="D99" s="1">
        <f t="shared" si="19"/>
        <v>14</v>
      </c>
      <c r="E99" s="1" t="str">
        <f t="shared" si="21"/>
        <v>P</v>
      </c>
      <c r="F99" s="1" t="str">
        <f t="shared" si="22"/>
        <v>P</v>
      </c>
      <c r="G99" s="1" t="str">
        <f t="shared" si="23"/>
        <v>N</v>
      </c>
      <c r="H99" s="1" t="str">
        <f t="shared" si="24"/>
        <v>N</v>
      </c>
      <c r="I99" s="1" t="str">
        <f t="shared" si="25"/>
        <v>V</v>
      </c>
      <c r="J99" s="1" t="str">
        <f t="shared" si="26"/>
        <v>V</v>
      </c>
      <c r="K99" s="1" t="str">
        <f t="shared" si="27"/>
        <v>R</v>
      </c>
      <c r="L99" s="1" t="str">
        <f t="shared" si="28"/>
        <v>R</v>
      </c>
      <c r="M99" t="str">
        <f>IF(MONTH(C99)&lt;&gt;$A$24,"",IF(ROW(OblTyzdna)+ROUNDDOWN(ROWS(OblTyzdna)/2,0)=ROW(D99),D99,""))</f>
        <v/>
      </c>
    </row>
    <row r="100" spans="3:13" x14ac:dyDescent="0.25">
      <c r="C100" s="13">
        <f t="shared" si="20"/>
        <v>42834</v>
      </c>
      <c r="D100" s="1">
        <f t="shared" si="19"/>
        <v>14</v>
      </c>
      <c r="E100" s="1" t="str">
        <f t="shared" si="21"/>
        <v>N</v>
      </c>
      <c r="F100" s="1" t="str">
        <f t="shared" si="22"/>
        <v>N</v>
      </c>
      <c r="G100" s="1" t="str">
        <f t="shared" si="23"/>
        <v>V</v>
      </c>
      <c r="H100" s="1" t="str">
        <f t="shared" si="24"/>
        <v>V</v>
      </c>
      <c r="I100" s="1" t="str">
        <f t="shared" si="25"/>
        <v>R</v>
      </c>
      <c r="J100" s="1" t="str">
        <f t="shared" si="26"/>
        <v>R</v>
      </c>
      <c r="K100" s="1" t="str">
        <f t="shared" si="27"/>
        <v>P</v>
      </c>
      <c r="L100" s="1" t="str">
        <f t="shared" si="28"/>
        <v>P</v>
      </c>
      <c r="M100" t="str">
        <f>IF(MONTH(C100)&lt;&gt;$A$24,"",IF(ROW(OblTyzdna)+ROUNDDOWN(ROWS(OblTyzdna)/2,0)=ROW(D100),D100,""))</f>
        <v/>
      </c>
    </row>
    <row r="101" spans="3:13" x14ac:dyDescent="0.25">
      <c r="C101" s="13">
        <f t="shared" si="20"/>
        <v>42835</v>
      </c>
      <c r="D101" s="1">
        <f t="shared" si="19"/>
        <v>15</v>
      </c>
      <c r="E101" s="1" t="str">
        <f t="shared" si="21"/>
        <v>N</v>
      </c>
      <c r="F101" s="1" t="str">
        <f t="shared" si="22"/>
        <v>N</v>
      </c>
      <c r="G101" s="1" t="str">
        <f t="shared" si="23"/>
        <v>V</v>
      </c>
      <c r="H101" s="1" t="str">
        <f t="shared" si="24"/>
        <v>V</v>
      </c>
      <c r="I101" s="1" t="str">
        <f t="shared" si="25"/>
        <v>R</v>
      </c>
      <c r="J101" s="1" t="str">
        <f t="shared" si="26"/>
        <v>R</v>
      </c>
      <c r="K101" s="1" t="str">
        <f t="shared" si="27"/>
        <v>P</v>
      </c>
      <c r="L101" s="1" t="str">
        <f t="shared" si="28"/>
        <v>P</v>
      </c>
      <c r="M101" t="str">
        <f>IF(MONTH(C101)&lt;&gt;$A$24,"",IF(ROW(OblTyzdna)+ROUNDDOWN(ROWS(OblTyzdna)/2,0)=ROW(D101),D101,""))</f>
        <v/>
      </c>
    </row>
    <row r="102" spans="3:13" x14ac:dyDescent="0.25">
      <c r="C102" s="13">
        <f t="shared" si="20"/>
        <v>42836</v>
      </c>
      <c r="D102" s="1">
        <f t="shared" si="19"/>
        <v>15</v>
      </c>
      <c r="E102" s="1" t="str">
        <f t="shared" si="21"/>
        <v>V</v>
      </c>
      <c r="F102" s="1" t="str">
        <f t="shared" si="22"/>
        <v>V</v>
      </c>
      <c r="G102" s="1" t="str">
        <f t="shared" si="23"/>
        <v>R</v>
      </c>
      <c r="H102" s="1" t="str">
        <f t="shared" si="24"/>
        <v>R</v>
      </c>
      <c r="I102" s="1" t="str">
        <f t="shared" si="25"/>
        <v>P</v>
      </c>
      <c r="J102" s="1" t="str">
        <f t="shared" si="26"/>
        <v>P</v>
      </c>
      <c r="K102" s="1" t="str">
        <f t="shared" si="27"/>
        <v>N</v>
      </c>
      <c r="L102" s="1" t="str">
        <f t="shared" si="28"/>
        <v>N</v>
      </c>
      <c r="M102" t="str">
        <f>IF(MONTH(C102)&lt;&gt;$A$24,"",IF(ROW(OblTyzdna)+ROUNDDOWN(ROWS(OblTyzdna)/2,0)=ROW(D102),D102,""))</f>
        <v/>
      </c>
    </row>
    <row r="103" spans="3:13" x14ac:dyDescent="0.25">
      <c r="C103" s="13">
        <f t="shared" si="20"/>
        <v>42837</v>
      </c>
      <c r="D103" s="1">
        <f t="shared" si="19"/>
        <v>15</v>
      </c>
      <c r="E103" s="1" t="str">
        <f t="shared" si="21"/>
        <v>V</v>
      </c>
      <c r="F103" s="1" t="str">
        <f t="shared" si="22"/>
        <v>V</v>
      </c>
      <c r="G103" s="1" t="str">
        <f t="shared" si="23"/>
        <v>R</v>
      </c>
      <c r="H103" s="1" t="str">
        <f t="shared" si="24"/>
        <v>R</v>
      </c>
      <c r="I103" s="1" t="str">
        <f t="shared" si="25"/>
        <v>P</v>
      </c>
      <c r="J103" s="1" t="str">
        <f t="shared" si="26"/>
        <v>P</v>
      </c>
      <c r="K103" s="1" t="str">
        <f t="shared" si="27"/>
        <v>N</v>
      </c>
      <c r="L103" s="1" t="str">
        <f t="shared" si="28"/>
        <v>N</v>
      </c>
      <c r="M103" t="str">
        <f>IF(MONTH(C103)&lt;&gt;$A$24,"",IF(ROW(OblTyzdna)+ROUNDDOWN(ROWS(OblTyzdna)/2,0)=ROW(D103),D103,""))</f>
        <v/>
      </c>
    </row>
    <row r="104" spans="3:13" x14ac:dyDescent="0.25">
      <c r="C104" s="13">
        <f t="shared" si="20"/>
        <v>42838</v>
      </c>
      <c r="D104" s="1">
        <f t="shared" si="19"/>
        <v>15</v>
      </c>
      <c r="E104" s="1" t="str">
        <f t="shared" si="21"/>
        <v>R</v>
      </c>
      <c r="F104" s="1" t="str">
        <f t="shared" si="22"/>
        <v>R</v>
      </c>
      <c r="G104" s="1" t="str">
        <f t="shared" si="23"/>
        <v>P</v>
      </c>
      <c r="H104" s="1" t="str">
        <f t="shared" si="24"/>
        <v>P</v>
      </c>
      <c r="I104" s="1" t="str">
        <f t="shared" si="25"/>
        <v>N</v>
      </c>
      <c r="J104" s="1" t="str">
        <f t="shared" si="26"/>
        <v>N</v>
      </c>
      <c r="K104" s="1" t="str">
        <f t="shared" si="27"/>
        <v>V</v>
      </c>
      <c r="L104" s="1" t="str">
        <f t="shared" si="28"/>
        <v>V</v>
      </c>
      <c r="M104" t="str">
        <f>IF(MONTH(C104)&lt;&gt;$A$24,"",IF(ROW(OblTyzdna)+ROUNDDOWN(ROWS(OblTyzdna)/2,0)=ROW(D104),D104,""))</f>
        <v/>
      </c>
    </row>
    <row r="105" spans="3:13" x14ac:dyDescent="0.25">
      <c r="C105" s="13">
        <f t="shared" si="20"/>
        <v>42839</v>
      </c>
      <c r="D105" s="1">
        <f t="shared" si="19"/>
        <v>15</v>
      </c>
      <c r="E105" s="1" t="str">
        <f t="shared" si="21"/>
        <v>R</v>
      </c>
      <c r="F105" s="1" t="str">
        <f t="shared" si="22"/>
        <v>R</v>
      </c>
      <c r="G105" s="1" t="str">
        <f t="shared" si="23"/>
        <v>P</v>
      </c>
      <c r="H105" s="1" t="str">
        <f t="shared" si="24"/>
        <v>P</v>
      </c>
      <c r="I105" s="1" t="str">
        <f t="shared" si="25"/>
        <v>N</v>
      </c>
      <c r="J105" s="1" t="str">
        <f t="shared" si="26"/>
        <v>N</v>
      </c>
      <c r="K105" s="1" t="str">
        <f t="shared" si="27"/>
        <v>V</v>
      </c>
      <c r="L105" s="1" t="str">
        <f t="shared" si="28"/>
        <v>V</v>
      </c>
      <c r="M105" t="str">
        <f>IF(MONTH(C105)&lt;&gt;$A$24,"",IF(ROW(OblTyzdna)+ROUNDDOWN(ROWS(OblTyzdna)/2,0)=ROW(D105),D105,""))</f>
        <v/>
      </c>
    </row>
    <row r="106" spans="3:13" x14ac:dyDescent="0.25">
      <c r="C106" s="13">
        <f t="shared" si="20"/>
        <v>42840</v>
      </c>
      <c r="D106" s="1">
        <f t="shared" si="19"/>
        <v>15</v>
      </c>
      <c r="E106" s="1" t="str">
        <f t="shared" si="21"/>
        <v>P</v>
      </c>
      <c r="F106" s="1" t="str">
        <f t="shared" si="22"/>
        <v>P</v>
      </c>
      <c r="G106" s="1" t="str">
        <f t="shared" si="23"/>
        <v>N</v>
      </c>
      <c r="H106" s="1" t="str">
        <f t="shared" si="24"/>
        <v>N</v>
      </c>
      <c r="I106" s="1" t="str">
        <f t="shared" si="25"/>
        <v>V</v>
      </c>
      <c r="J106" s="1" t="str">
        <f t="shared" si="26"/>
        <v>V</v>
      </c>
      <c r="K106" s="1" t="str">
        <f t="shared" si="27"/>
        <v>R</v>
      </c>
      <c r="L106" s="1" t="str">
        <f t="shared" si="28"/>
        <v>R</v>
      </c>
      <c r="M106" t="str">
        <f>IF(MONTH(C106)&lt;&gt;$A$24,"",IF(ROW(OblTyzdna)+ROUNDDOWN(ROWS(OblTyzdna)/2,0)=ROW(D106),D106,""))</f>
        <v/>
      </c>
    </row>
    <row r="107" spans="3:13" x14ac:dyDescent="0.25">
      <c r="C107" s="13">
        <f t="shared" si="20"/>
        <v>42841</v>
      </c>
      <c r="D107" s="1">
        <f t="shared" si="19"/>
        <v>15</v>
      </c>
      <c r="E107" s="1" t="str">
        <f t="shared" si="21"/>
        <v>P</v>
      </c>
      <c r="F107" s="1" t="str">
        <f t="shared" si="22"/>
        <v>P</v>
      </c>
      <c r="G107" s="1" t="str">
        <f t="shared" si="23"/>
        <v>N</v>
      </c>
      <c r="H107" s="1" t="str">
        <f t="shared" si="24"/>
        <v>N</v>
      </c>
      <c r="I107" s="1" t="str">
        <f t="shared" si="25"/>
        <v>V</v>
      </c>
      <c r="J107" s="1" t="str">
        <f t="shared" si="26"/>
        <v>V</v>
      </c>
      <c r="K107" s="1" t="str">
        <f t="shared" si="27"/>
        <v>R</v>
      </c>
      <c r="L107" s="1" t="str">
        <f t="shared" si="28"/>
        <v>R</v>
      </c>
      <c r="M107" t="str">
        <f>IF(MONTH(C107)&lt;&gt;$A$24,"",IF(ROW(OblTyzdna)+ROUNDDOWN(ROWS(OblTyzdna)/2,0)=ROW(D107),D107,""))</f>
        <v/>
      </c>
    </row>
    <row r="108" spans="3:13" x14ac:dyDescent="0.25">
      <c r="C108" s="13">
        <f t="shared" si="20"/>
        <v>42842</v>
      </c>
      <c r="D108" s="1">
        <f t="shared" si="19"/>
        <v>16</v>
      </c>
      <c r="E108" s="1" t="str">
        <f t="shared" si="21"/>
        <v>N</v>
      </c>
      <c r="F108" s="1" t="str">
        <f t="shared" si="22"/>
        <v>N</v>
      </c>
      <c r="G108" s="1" t="str">
        <f t="shared" si="23"/>
        <v>V</v>
      </c>
      <c r="H108" s="1" t="str">
        <f t="shared" si="24"/>
        <v>V</v>
      </c>
      <c r="I108" s="1" t="str">
        <f t="shared" si="25"/>
        <v>R</v>
      </c>
      <c r="J108" s="1" t="str">
        <f t="shared" si="26"/>
        <v>R</v>
      </c>
      <c r="K108" s="1" t="str">
        <f t="shared" si="27"/>
        <v>P</v>
      </c>
      <c r="L108" s="1" t="str">
        <f t="shared" si="28"/>
        <v>P</v>
      </c>
      <c r="M108" t="str">
        <f>IF(MONTH(C108)&lt;&gt;$A$24,"",IF(ROW(OblTyzdna)+ROUNDDOWN(ROWS(OblTyzdna)/2,0)=ROW(D108),D108,""))</f>
        <v/>
      </c>
    </row>
    <row r="109" spans="3:13" x14ac:dyDescent="0.25">
      <c r="C109" s="13">
        <f t="shared" si="20"/>
        <v>42843</v>
      </c>
      <c r="D109" s="1">
        <f t="shared" si="19"/>
        <v>16</v>
      </c>
      <c r="E109" s="1" t="str">
        <f t="shared" si="21"/>
        <v>N</v>
      </c>
      <c r="F109" s="1" t="str">
        <f t="shared" si="22"/>
        <v>N</v>
      </c>
      <c r="G109" s="1" t="str">
        <f t="shared" si="23"/>
        <v>V</v>
      </c>
      <c r="H109" s="1" t="str">
        <f t="shared" si="24"/>
        <v>V</v>
      </c>
      <c r="I109" s="1" t="str">
        <f t="shared" si="25"/>
        <v>R</v>
      </c>
      <c r="J109" s="1" t="str">
        <f t="shared" si="26"/>
        <v>R</v>
      </c>
      <c r="K109" s="1" t="str">
        <f t="shared" si="27"/>
        <v>P</v>
      </c>
      <c r="L109" s="1" t="str">
        <f t="shared" si="28"/>
        <v>P</v>
      </c>
      <c r="M109" t="str">
        <f>IF(MONTH(C109)&lt;&gt;$A$24,"",IF(ROW(OblTyzdna)+ROUNDDOWN(ROWS(OblTyzdna)/2,0)=ROW(D109),D109,""))</f>
        <v/>
      </c>
    </row>
    <row r="110" spans="3:13" x14ac:dyDescent="0.25">
      <c r="C110" s="13">
        <f t="shared" si="20"/>
        <v>42844</v>
      </c>
      <c r="D110" s="1">
        <f t="shared" si="19"/>
        <v>16</v>
      </c>
      <c r="E110" s="1" t="str">
        <f t="shared" si="21"/>
        <v>V</v>
      </c>
      <c r="F110" s="1" t="str">
        <f t="shared" si="22"/>
        <v>V</v>
      </c>
      <c r="G110" s="1" t="str">
        <f t="shared" si="23"/>
        <v>R</v>
      </c>
      <c r="H110" s="1" t="str">
        <f t="shared" si="24"/>
        <v>R</v>
      </c>
      <c r="I110" s="1" t="str">
        <f t="shared" si="25"/>
        <v>P</v>
      </c>
      <c r="J110" s="1" t="str">
        <f t="shared" si="26"/>
        <v>P</v>
      </c>
      <c r="K110" s="1" t="str">
        <f t="shared" si="27"/>
        <v>N</v>
      </c>
      <c r="L110" s="1" t="str">
        <f t="shared" si="28"/>
        <v>N</v>
      </c>
      <c r="M110" t="str">
        <f>IF(MONTH(C110)&lt;&gt;$A$24,"",IF(ROW(OblTyzdna)+ROUNDDOWN(ROWS(OblTyzdna)/2,0)=ROW(D110),D110,""))</f>
        <v/>
      </c>
    </row>
    <row r="111" spans="3:13" x14ac:dyDescent="0.25">
      <c r="C111" s="13">
        <f t="shared" si="20"/>
        <v>42845</v>
      </c>
      <c r="D111" s="1">
        <f t="shared" si="19"/>
        <v>16</v>
      </c>
      <c r="E111" s="1" t="str">
        <f t="shared" si="21"/>
        <v>V</v>
      </c>
      <c r="F111" s="1" t="str">
        <f t="shared" si="22"/>
        <v>V</v>
      </c>
      <c r="G111" s="1" t="str">
        <f t="shared" si="23"/>
        <v>R</v>
      </c>
      <c r="H111" s="1" t="str">
        <f t="shared" si="24"/>
        <v>R</v>
      </c>
      <c r="I111" s="1" t="str">
        <f t="shared" si="25"/>
        <v>P</v>
      </c>
      <c r="J111" s="1" t="str">
        <f t="shared" si="26"/>
        <v>P</v>
      </c>
      <c r="K111" s="1" t="str">
        <f t="shared" si="27"/>
        <v>N</v>
      </c>
      <c r="L111" s="1" t="str">
        <f t="shared" si="28"/>
        <v>N</v>
      </c>
      <c r="M111" t="str">
        <f>IF(MONTH(C111)&lt;&gt;$A$24,"",IF(ROW(OblTyzdna)+ROUNDDOWN(ROWS(OblTyzdna)/2,0)=ROW(D111),D111,""))</f>
        <v/>
      </c>
    </row>
    <row r="112" spans="3:13" x14ac:dyDescent="0.25">
      <c r="C112" s="13">
        <f t="shared" si="20"/>
        <v>42846</v>
      </c>
      <c r="D112" s="1">
        <f t="shared" si="19"/>
        <v>16</v>
      </c>
      <c r="E112" s="1" t="str">
        <f t="shared" si="21"/>
        <v>R</v>
      </c>
      <c r="F112" s="1" t="str">
        <f t="shared" si="22"/>
        <v>R</v>
      </c>
      <c r="G112" s="1" t="str">
        <f t="shared" si="23"/>
        <v>P</v>
      </c>
      <c r="H112" s="1" t="str">
        <f t="shared" si="24"/>
        <v>P</v>
      </c>
      <c r="I112" s="1" t="str">
        <f t="shared" si="25"/>
        <v>N</v>
      </c>
      <c r="J112" s="1" t="str">
        <f t="shared" si="26"/>
        <v>N</v>
      </c>
      <c r="K112" s="1" t="str">
        <f t="shared" si="27"/>
        <v>V</v>
      </c>
      <c r="L112" s="1" t="str">
        <f t="shared" si="28"/>
        <v>V</v>
      </c>
      <c r="M112" t="str">
        <f>IF(MONTH(C112)&lt;&gt;$A$24,"",IF(ROW(OblTyzdna)+ROUNDDOWN(ROWS(OblTyzdna)/2,0)=ROW(D112),D112,""))</f>
        <v/>
      </c>
    </row>
    <row r="113" spans="3:13" x14ac:dyDescent="0.25">
      <c r="C113" s="13">
        <f t="shared" si="20"/>
        <v>42847</v>
      </c>
      <c r="D113" s="1">
        <f t="shared" si="19"/>
        <v>16</v>
      </c>
      <c r="E113" s="1" t="str">
        <f t="shared" si="21"/>
        <v>R</v>
      </c>
      <c r="F113" s="1" t="str">
        <f t="shared" si="22"/>
        <v>R</v>
      </c>
      <c r="G113" s="1" t="str">
        <f t="shared" si="23"/>
        <v>P</v>
      </c>
      <c r="H113" s="1" t="str">
        <f t="shared" si="24"/>
        <v>P</v>
      </c>
      <c r="I113" s="1" t="str">
        <f t="shared" si="25"/>
        <v>N</v>
      </c>
      <c r="J113" s="1" t="str">
        <f t="shared" si="26"/>
        <v>N</v>
      </c>
      <c r="K113" s="1" t="str">
        <f t="shared" si="27"/>
        <v>V</v>
      </c>
      <c r="L113" s="1" t="str">
        <f t="shared" si="28"/>
        <v>V</v>
      </c>
      <c r="M113" t="str">
        <f>IF(MONTH(C113)&lt;&gt;$A$24,"",IF(ROW(OblTyzdna)+ROUNDDOWN(ROWS(OblTyzdna)/2,0)=ROW(D113),D113,""))</f>
        <v/>
      </c>
    </row>
    <row r="114" spans="3:13" x14ac:dyDescent="0.25">
      <c r="C114" s="13">
        <f t="shared" si="20"/>
        <v>42848</v>
      </c>
      <c r="D114" s="1">
        <f t="shared" si="19"/>
        <v>16</v>
      </c>
      <c r="E114" s="1" t="str">
        <f t="shared" si="21"/>
        <v>P</v>
      </c>
      <c r="F114" s="1" t="str">
        <f t="shared" si="22"/>
        <v>P</v>
      </c>
      <c r="G114" s="1" t="str">
        <f t="shared" si="23"/>
        <v>N</v>
      </c>
      <c r="H114" s="1" t="str">
        <f t="shared" si="24"/>
        <v>N</v>
      </c>
      <c r="I114" s="1" t="str">
        <f t="shared" si="25"/>
        <v>V</v>
      </c>
      <c r="J114" s="1" t="str">
        <f t="shared" si="26"/>
        <v>V</v>
      </c>
      <c r="K114" s="1" t="str">
        <f t="shared" si="27"/>
        <v>R</v>
      </c>
      <c r="L114" s="1" t="str">
        <f t="shared" si="28"/>
        <v>R</v>
      </c>
      <c r="M114" t="str">
        <f>IF(MONTH(C114)&lt;&gt;$A$24,"",IF(ROW(OblTyzdna)+ROUNDDOWN(ROWS(OblTyzdna)/2,0)=ROW(D114),D114,""))</f>
        <v/>
      </c>
    </row>
    <row r="115" spans="3:13" x14ac:dyDescent="0.25">
      <c r="C115" s="13">
        <f t="shared" si="20"/>
        <v>42849</v>
      </c>
      <c r="D115" s="1">
        <f t="shared" si="19"/>
        <v>17</v>
      </c>
      <c r="E115" s="1" t="str">
        <f t="shared" si="21"/>
        <v>P</v>
      </c>
      <c r="F115" s="1" t="str">
        <f t="shared" si="22"/>
        <v>P</v>
      </c>
      <c r="G115" s="1" t="str">
        <f t="shared" si="23"/>
        <v>N</v>
      </c>
      <c r="H115" s="1" t="str">
        <f t="shared" si="24"/>
        <v>N</v>
      </c>
      <c r="I115" s="1" t="str">
        <f t="shared" si="25"/>
        <v>V</v>
      </c>
      <c r="J115" s="1" t="str">
        <f t="shared" si="26"/>
        <v>V</v>
      </c>
      <c r="K115" s="1" t="str">
        <f t="shared" si="27"/>
        <v>R</v>
      </c>
      <c r="L115" s="1" t="str">
        <f t="shared" si="28"/>
        <v>R</v>
      </c>
      <c r="M115" t="str">
        <f>IF(MONTH(C115)&lt;&gt;$A$24,"",IF(ROW(OblTyzdna)+ROUNDDOWN(ROWS(OblTyzdna)/2,0)=ROW(D115),D115,""))</f>
        <v/>
      </c>
    </row>
    <row r="116" spans="3:13" x14ac:dyDescent="0.25">
      <c r="C116" s="13">
        <f t="shared" si="20"/>
        <v>42850</v>
      </c>
      <c r="D116" s="1">
        <f t="shared" si="19"/>
        <v>17</v>
      </c>
      <c r="E116" s="1" t="str">
        <f t="shared" si="21"/>
        <v>N</v>
      </c>
      <c r="F116" s="1" t="str">
        <f t="shared" si="22"/>
        <v>N</v>
      </c>
      <c r="G116" s="1" t="str">
        <f t="shared" si="23"/>
        <v>V</v>
      </c>
      <c r="H116" s="1" t="str">
        <f t="shared" si="24"/>
        <v>V</v>
      </c>
      <c r="I116" s="1" t="str">
        <f t="shared" si="25"/>
        <v>R</v>
      </c>
      <c r="J116" s="1" t="str">
        <f t="shared" si="26"/>
        <v>R</v>
      </c>
      <c r="K116" s="1" t="str">
        <f t="shared" si="27"/>
        <v>P</v>
      </c>
      <c r="L116" s="1" t="str">
        <f t="shared" si="28"/>
        <v>P</v>
      </c>
      <c r="M116" t="str">
        <f>IF(MONTH(C116)&lt;&gt;$A$24,"",IF(ROW(OblTyzdna)+ROUNDDOWN(ROWS(OblTyzdna)/2,0)=ROW(D116),D116,""))</f>
        <v/>
      </c>
    </row>
    <row r="117" spans="3:13" x14ac:dyDescent="0.25">
      <c r="C117" s="13">
        <f t="shared" si="20"/>
        <v>42851</v>
      </c>
      <c r="D117" s="1">
        <f t="shared" si="19"/>
        <v>17</v>
      </c>
      <c r="E117" s="1" t="str">
        <f t="shared" si="21"/>
        <v>N</v>
      </c>
      <c r="F117" s="1" t="str">
        <f t="shared" si="22"/>
        <v>N</v>
      </c>
      <c r="G117" s="1" t="str">
        <f t="shared" si="23"/>
        <v>V</v>
      </c>
      <c r="H117" s="1" t="str">
        <f t="shared" si="24"/>
        <v>V</v>
      </c>
      <c r="I117" s="1" t="str">
        <f t="shared" si="25"/>
        <v>R</v>
      </c>
      <c r="J117" s="1" t="str">
        <f t="shared" si="26"/>
        <v>R</v>
      </c>
      <c r="K117" s="1" t="str">
        <f t="shared" si="27"/>
        <v>P</v>
      </c>
      <c r="L117" s="1" t="str">
        <f t="shared" si="28"/>
        <v>P</v>
      </c>
      <c r="M117" t="str">
        <f>IF(MONTH(C117)&lt;&gt;$A$24,"",IF(ROW(OblTyzdna)+ROUNDDOWN(ROWS(OblTyzdna)/2,0)=ROW(D117),D117,""))</f>
        <v/>
      </c>
    </row>
    <row r="118" spans="3:13" x14ac:dyDescent="0.25">
      <c r="C118" s="13">
        <f t="shared" si="20"/>
        <v>42852</v>
      </c>
      <c r="D118" s="1">
        <f t="shared" si="19"/>
        <v>17</v>
      </c>
      <c r="E118" s="1" t="str">
        <f t="shared" si="21"/>
        <v>V</v>
      </c>
      <c r="F118" s="1" t="str">
        <f t="shared" si="22"/>
        <v>V</v>
      </c>
      <c r="G118" s="1" t="str">
        <f t="shared" si="23"/>
        <v>R</v>
      </c>
      <c r="H118" s="1" t="str">
        <f t="shared" si="24"/>
        <v>R</v>
      </c>
      <c r="I118" s="1" t="str">
        <f t="shared" si="25"/>
        <v>P</v>
      </c>
      <c r="J118" s="1" t="str">
        <f t="shared" si="26"/>
        <v>P</v>
      </c>
      <c r="K118" s="1" t="str">
        <f t="shared" si="27"/>
        <v>N</v>
      </c>
      <c r="L118" s="1" t="str">
        <f t="shared" si="28"/>
        <v>N</v>
      </c>
      <c r="M118" t="str">
        <f>IF(MONTH(C118)&lt;&gt;$A$24,"",IF(ROW(OblTyzdna)+ROUNDDOWN(ROWS(OblTyzdna)/2,0)=ROW(D118),D118,""))</f>
        <v/>
      </c>
    </row>
    <row r="119" spans="3:13" x14ac:dyDescent="0.25">
      <c r="C119" s="13">
        <f t="shared" si="20"/>
        <v>42853</v>
      </c>
      <c r="D119" s="1">
        <f t="shared" si="19"/>
        <v>17</v>
      </c>
      <c r="E119" s="1" t="str">
        <f t="shared" si="21"/>
        <v>V</v>
      </c>
      <c r="F119" s="1" t="str">
        <f t="shared" si="22"/>
        <v>V</v>
      </c>
      <c r="G119" s="1" t="str">
        <f t="shared" si="23"/>
        <v>R</v>
      </c>
      <c r="H119" s="1" t="str">
        <f t="shared" si="24"/>
        <v>R</v>
      </c>
      <c r="I119" s="1" t="str">
        <f t="shared" si="25"/>
        <v>P</v>
      </c>
      <c r="J119" s="1" t="str">
        <f t="shared" si="26"/>
        <v>P</v>
      </c>
      <c r="K119" s="1" t="str">
        <f t="shared" si="27"/>
        <v>N</v>
      </c>
      <c r="L119" s="1" t="str">
        <f t="shared" si="28"/>
        <v>N</v>
      </c>
      <c r="M119" t="str">
        <f>IF(MONTH(C119)&lt;&gt;$A$24,"",IF(ROW(OblTyzdna)+ROUNDDOWN(ROWS(OblTyzdna)/2,0)=ROW(D119),D119,""))</f>
        <v/>
      </c>
    </row>
    <row r="120" spans="3:13" x14ac:dyDescent="0.25">
      <c r="C120" s="13">
        <f t="shared" si="20"/>
        <v>42854</v>
      </c>
      <c r="D120" s="1">
        <f t="shared" si="19"/>
        <v>17</v>
      </c>
      <c r="E120" s="1" t="str">
        <f t="shared" si="21"/>
        <v>R</v>
      </c>
      <c r="F120" s="1" t="str">
        <f t="shared" si="22"/>
        <v>R</v>
      </c>
      <c r="G120" s="1" t="str">
        <f t="shared" si="23"/>
        <v>P</v>
      </c>
      <c r="H120" s="1" t="str">
        <f t="shared" si="24"/>
        <v>P</v>
      </c>
      <c r="I120" s="1" t="str">
        <f t="shared" si="25"/>
        <v>N</v>
      </c>
      <c r="J120" s="1" t="str">
        <f t="shared" si="26"/>
        <v>N</v>
      </c>
      <c r="K120" s="1" t="str">
        <f t="shared" si="27"/>
        <v>V</v>
      </c>
      <c r="L120" s="1" t="str">
        <f t="shared" si="28"/>
        <v>V</v>
      </c>
      <c r="M120" t="str">
        <f>IF(MONTH(C120)&lt;&gt;$A$24,"",IF(ROW(OblTyzdna)+ROUNDDOWN(ROWS(OblTyzdna)/2,0)=ROW(D120),D120,""))</f>
        <v/>
      </c>
    </row>
    <row r="121" spans="3:13" x14ac:dyDescent="0.25">
      <c r="C121" s="13">
        <f t="shared" si="20"/>
        <v>42855</v>
      </c>
      <c r="D121" s="1">
        <f t="shared" si="19"/>
        <v>17</v>
      </c>
      <c r="E121" s="1" t="str">
        <f t="shared" si="21"/>
        <v>R</v>
      </c>
      <c r="F121" s="1" t="str">
        <f t="shared" si="22"/>
        <v>R</v>
      </c>
      <c r="G121" s="1" t="str">
        <f t="shared" si="23"/>
        <v>P</v>
      </c>
      <c r="H121" s="1" t="str">
        <f t="shared" si="24"/>
        <v>P</v>
      </c>
      <c r="I121" s="1" t="str">
        <f t="shared" si="25"/>
        <v>N</v>
      </c>
      <c r="J121" s="1" t="str">
        <f t="shared" si="26"/>
        <v>N</v>
      </c>
      <c r="K121" s="1" t="str">
        <f t="shared" si="27"/>
        <v>V</v>
      </c>
      <c r="L121" s="1" t="str">
        <f t="shared" si="28"/>
        <v>V</v>
      </c>
      <c r="M121" t="str">
        <f>IF(MONTH(C121)&lt;&gt;$A$24,"",IF(ROW(OblTyzdna)+ROUNDDOWN(ROWS(OblTyzdna)/2,0)=ROW(D121),D121,""))</f>
        <v/>
      </c>
    </row>
    <row r="122" spans="3:13" x14ac:dyDescent="0.25">
      <c r="C122" s="13">
        <f t="shared" si="20"/>
        <v>42856</v>
      </c>
      <c r="D122" s="1">
        <f t="shared" si="19"/>
        <v>18</v>
      </c>
      <c r="E122" s="1" t="str">
        <f t="shared" si="21"/>
        <v>P</v>
      </c>
      <c r="F122" s="1" t="str">
        <f t="shared" si="22"/>
        <v>P</v>
      </c>
      <c r="G122" s="1" t="str">
        <f t="shared" si="23"/>
        <v>N</v>
      </c>
      <c r="H122" s="1" t="str">
        <f t="shared" si="24"/>
        <v>N</v>
      </c>
      <c r="I122" s="1" t="str">
        <f t="shared" si="25"/>
        <v>V</v>
      </c>
      <c r="J122" s="1" t="str">
        <f t="shared" si="26"/>
        <v>V</v>
      </c>
      <c r="K122" s="1" t="str">
        <f t="shared" si="27"/>
        <v>R</v>
      </c>
      <c r="L122" s="1" t="str">
        <f t="shared" si="28"/>
        <v>R</v>
      </c>
      <c r="M122" t="str">
        <f>IF(MONTH(C122)&lt;&gt;$A$24,"",IF(ROW(OblTyzdna)+ROUNDDOWN(ROWS(OblTyzdna)/2,0)=ROW(D122),D122,""))</f>
        <v/>
      </c>
    </row>
    <row r="123" spans="3:13" x14ac:dyDescent="0.25">
      <c r="C123" s="13">
        <f t="shared" si="20"/>
        <v>42857</v>
      </c>
      <c r="D123" s="1">
        <f t="shared" si="19"/>
        <v>18</v>
      </c>
      <c r="E123" s="1" t="str">
        <f t="shared" si="21"/>
        <v>P</v>
      </c>
      <c r="F123" s="1" t="str">
        <f t="shared" si="22"/>
        <v>P</v>
      </c>
      <c r="G123" s="1" t="str">
        <f t="shared" si="23"/>
        <v>N</v>
      </c>
      <c r="H123" s="1" t="str">
        <f t="shared" si="24"/>
        <v>N</v>
      </c>
      <c r="I123" s="1" t="str">
        <f t="shared" si="25"/>
        <v>V</v>
      </c>
      <c r="J123" s="1" t="str">
        <f t="shared" si="26"/>
        <v>V</v>
      </c>
      <c r="K123" s="1" t="str">
        <f t="shared" si="27"/>
        <v>R</v>
      </c>
      <c r="L123" s="1" t="str">
        <f t="shared" si="28"/>
        <v>R</v>
      </c>
      <c r="M123" t="str">
        <f>IF(MONTH(C123)&lt;&gt;$A$24,"",IF(ROW(OblTyzdna)+ROUNDDOWN(ROWS(OblTyzdna)/2,0)=ROW(D123),D123,""))</f>
        <v/>
      </c>
    </row>
    <row r="124" spans="3:13" x14ac:dyDescent="0.25">
      <c r="C124" s="13">
        <f t="shared" si="20"/>
        <v>42858</v>
      </c>
      <c r="D124" s="1">
        <f t="shared" si="19"/>
        <v>18</v>
      </c>
      <c r="E124" s="1" t="str">
        <f t="shared" si="21"/>
        <v>N</v>
      </c>
      <c r="F124" s="1" t="str">
        <f t="shared" si="22"/>
        <v>N</v>
      </c>
      <c r="G124" s="1" t="str">
        <f t="shared" si="23"/>
        <v>V</v>
      </c>
      <c r="H124" s="1" t="str">
        <f t="shared" si="24"/>
        <v>V</v>
      </c>
      <c r="I124" s="1" t="str">
        <f t="shared" si="25"/>
        <v>R</v>
      </c>
      <c r="J124" s="1" t="str">
        <f t="shared" si="26"/>
        <v>R</v>
      </c>
      <c r="K124" s="1" t="str">
        <f t="shared" si="27"/>
        <v>P</v>
      </c>
      <c r="L124" s="1" t="str">
        <f t="shared" si="28"/>
        <v>P</v>
      </c>
      <c r="M124" t="str">
        <f>IF(MONTH(C124)&lt;&gt;$A$24,"",IF(ROW(OblTyzdna)+ROUNDDOWN(ROWS(OblTyzdna)/2,0)=ROW(D124),D124,""))</f>
        <v/>
      </c>
    </row>
    <row r="125" spans="3:13" x14ac:dyDescent="0.25">
      <c r="C125" s="13">
        <f t="shared" si="20"/>
        <v>42859</v>
      </c>
      <c r="D125" s="1">
        <f t="shared" si="19"/>
        <v>18</v>
      </c>
      <c r="E125" s="1" t="str">
        <f t="shared" si="21"/>
        <v>N</v>
      </c>
      <c r="F125" s="1" t="str">
        <f t="shared" si="22"/>
        <v>N</v>
      </c>
      <c r="G125" s="1" t="str">
        <f t="shared" si="23"/>
        <v>V</v>
      </c>
      <c r="H125" s="1" t="str">
        <f t="shared" si="24"/>
        <v>V</v>
      </c>
      <c r="I125" s="1" t="str">
        <f t="shared" si="25"/>
        <v>R</v>
      </c>
      <c r="J125" s="1" t="str">
        <f t="shared" si="26"/>
        <v>R</v>
      </c>
      <c r="K125" s="1" t="str">
        <f t="shared" si="27"/>
        <v>P</v>
      </c>
      <c r="L125" s="1" t="str">
        <f t="shared" si="28"/>
        <v>P</v>
      </c>
      <c r="M125" t="str">
        <f>IF(MONTH(C125)&lt;&gt;$A$24,"",IF(ROW(OblTyzdna)+ROUNDDOWN(ROWS(OblTyzdna)/2,0)=ROW(D125),D125,""))</f>
        <v/>
      </c>
    </row>
    <row r="126" spans="3:13" x14ac:dyDescent="0.25">
      <c r="C126" s="13">
        <f t="shared" si="20"/>
        <v>42860</v>
      </c>
      <c r="D126" s="1">
        <f t="shared" si="19"/>
        <v>18</v>
      </c>
      <c r="E126" s="1" t="str">
        <f t="shared" si="21"/>
        <v>V</v>
      </c>
      <c r="F126" s="1" t="str">
        <f t="shared" si="22"/>
        <v>V</v>
      </c>
      <c r="G126" s="1" t="str">
        <f t="shared" si="23"/>
        <v>R</v>
      </c>
      <c r="H126" s="1" t="str">
        <f t="shared" si="24"/>
        <v>R</v>
      </c>
      <c r="I126" s="1" t="str">
        <f t="shared" si="25"/>
        <v>P</v>
      </c>
      <c r="J126" s="1" t="str">
        <f t="shared" si="26"/>
        <v>P</v>
      </c>
      <c r="K126" s="1" t="str">
        <f t="shared" si="27"/>
        <v>N</v>
      </c>
      <c r="L126" s="1" t="str">
        <f t="shared" si="28"/>
        <v>N</v>
      </c>
      <c r="M126" t="str">
        <f>IF(MONTH(C126)&lt;&gt;$A$24,"",IF(ROW(OblTyzdna)+ROUNDDOWN(ROWS(OblTyzdna)/2,0)=ROW(D126),D126,""))</f>
        <v/>
      </c>
    </row>
    <row r="127" spans="3:13" x14ac:dyDescent="0.25">
      <c r="C127" s="13">
        <f t="shared" si="20"/>
        <v>42861</v>
      </c>
      <c r="D127" s="1">
        <f t="shared" si="19"/>
        <v>18</v>
      </c>
      <c r="E127" s="1" t="str">
        <f t="shared" si="21"/>
        <v>V</v>
      </c>
      <c r="F127" s="1" t="str">
        <f t="shared" si="22"/>
        <v>V</v>
      </c>
      <c r="G127" s="1" t="str">
        <f t="shared" si="23"/>
        <v>R</v>
      </c>
      <c r="H127" s="1" t="str">
        <f t="shared" si="24"/>
        <v>R</v>
      </c>
      <c r="I127" s="1" t="str">
        <f t="shared" si="25"/>
        <v>P</v>
      </c>
      <c r="J127" s="1" t="str">
        <f t="shared" si="26"/>
        <v>P</v>
      </c>
      <c r="K127" s="1" t="str">
        <f t="shared" si="27"/>
        <v>N</v>
      </c>
      <c r="L127" s="1" t="str">
        <f t="shared" si="28"/>
        <v>N</v>
      </c>
      <c r="M127" t="str">
        <f>IF(MONTH(C127)&lt;&gt;$A$24,"",IF(ROW(OblTyzdna)+ROUNDDOWN(ROWS(OblTyzdna)/2,0)=ROW(D127),D127,""))</f>
        <v/>
      </c>
    </row>
    <row r="128" spans="3:13" x14ac:dyDescent="0.25">
      <c r="C128" s="13">
        <f t="shared" si="20"/>
        <v>42862</v>
      </c>
      <c r="D128" s="1">
        <f t="shared" si="19"/>
        <v>18</v>
      </c>
      <c r="E128" s="1" t="str">
        <f t="shared" si="21"/>
        <v>R</v>
      </c>
      <c r="F128" s="1" t="str">
        <f t="shared" si="22"/>
        <v>R</v>
      </c>
      <c r="G128" s="1" t="str">
        <f t="shared" si="23"/>
        <v>P</v>
      </c>
      <c r="H128" s="1" t="str">
        <f t="shared" si="24"/>
        <v>P</v>
      </c>
      <c r="I128" s="1" t="str">
        <f t="shared" si="25"/>
        <v>N</v>
      </c>
      <c r="J128" s="1" t="str">
        <f t="shared" si="26"/>
        <v>N</v>
      </c>
      <c r="K128" s="1" t="str">
        <f t="shared" si="27"/>
        <v>V</v>
      </c>
      <c r="L128" s="1" t="str">
        <f t="shared" si="28"/>
        <v>V</v>
      </c>
      <c r="M128" t="str">
        <f>IF(MONTH(C128)&lt;&gt;$A$24,"",IF(ROW(OblTyzdna)+ROUNDDOWN(ROWS(OblTyzdna)/2,0)=ROW(D128),D128,""))</f>
        <v/>
      </c>
    </row>
    <row r="129" spans="3:13" x14ac:dyDescent="0.25">
      <c r="C129" s="13">
        <f t="shared" si="20"/>
        <v>42863</v>
      </c>
      <c r="D129" s="1">
        <f t="shared" si="19"/>
        <v>19</v>
      </c>
      <c r="E129" s="1" t="str">
        <f t="shared" si="21"/>
        <v>R</v>
      </c>
      <c r="F129" s="1" t="str">
        <f t="shared" si="22"/>
        <v>R</v>
      </c>
      <c r="G129" s="1" t="str">
        <f t="shared" si="23"/>
        <v>P</v>
      </c>
      <c r="H129" s="1" t="str">
        <f t="shared" si="24"/>
        <v>P</v>
      </c>
      <c r="I129" s="1" t="str">
        <f t="shared" si="25"/>
        <v>N</v>
      </c>
      <c r="J129" s="1" t="str">
        <f t="shared" si="26"/>
        <v>N</v>
      </c>
      <c r="K129" s="1" t="str">
        <f t="shared" si="27"/>
        <v>V</v>
      </c>
      <c r="L129" s="1" t="str">
        <f t="shared" si="28"/>
        <v>V</v>
      </c>
      <c r="M129" t="str">
        <f>IF(MONTH(C129)&lt;&gt;$A$24,"",IF(ROW(OblTyzdna)+ROUNDDOWN(ROWS(OblTyzdna)/2,0)=ROW(D129),D129,""))</f>
        <v/>
      </c>
    </row>
    <row r="130" spans="3:13" x14ac:dyDescent="0.25">
      <c r="C130" s="13">
        <f t="shared" si="20"/>
        <v>42864</v>
      </c>
      <c r="D130" s="1">
        <f t="shared" si="19"/>
        <v>19</v>
      </c>
      <c r="E130" s="1" t="str">
        <f t="shared" si="21"/>
        <v>P</v>
      </c>
      <c r="F130" s="1" t="str">
        <f t="shared" si="22"/>
        <v>P</v>
      </c>
      <c r="G130" s="1" t="str">
        <f t="shared" si="23"/>
        <v>N</v>
      </c>
      <c r="H130" s="1" t="str">
        <f t="shared" si="24"/>
        <v>N</v>
      </c>
      <c r="I130" s="1" t="str">
        <f t="shared" si="25"/>
        <v>V</v>
      </c>
      <c r="J130" s="1" t="str">
        <f t="shared" si="26"/>
        <v>V</v>
      </c>
      <c r="K130" s="1" t="str">
        <f t="shared" si="27"/>
        <v>R</v>
      </c>
      <c r="L130" s="1" t="str">
        <f t="shared" si="28"/>
        <v>R</v>
      </c>
      <c r="M130" t="str">
        <f>IF(MONTH(C130)&lt;&gt;$A$24,"",IF(ROW(OblTyzdna)+ROUNDDOWN(ROWS(OblTyzdna)/2,0)=ROW(D130),D130,""))</f>
        <v/>
      </c>
    </row>
    <row r="131" spans="3:13" x14ac:dyDescent="0.25">
      <c r="C131" s="13">
        <f t="shared" si="20"/>
        <v>42865</v>
      </c>
      <c r="D131" s="1">
        <f t="shared" ref="D131:D194" si="29">WEEKNUM(C131,21)</f>
        <v>19</v>
      </c>
      <c r="E131" s="1" t="str">
        <f t="shared" si="21"/>
        <v>P</v>
      </c>
      <c r="F131" s="1" t="str">
        <f t="shared" si="22"/>
        <v>P</v>
      </c>
      <c r="G131" s="1" t="str">
        <f t="shared" si="23"/>
        <v>N</v>
      </c>
      <c r="H131" s="1" t="str">
        <f t="shared" si="24"/>
        <v>N</v>
      </c>
      <c r="I131" s="1" t="str">
        <f t="shared" si="25"/>
        <v>V</v>
      </c>
      <c r="J131" s="1" t="str">
        <f t="shared" si="26"/>
        <v>V</v>
      </c>
      <c r="K131" s="1" t="str">
        <f t="shared" si="27"/>
        <v>R</v>
      </c>
      <c r="L131" s="1" t="str">
        <f t="shared" si="28"/>
        <v>R</v>
      </c>
      <c r="M131" t="str">
        <f>IF(MONTH(C131)&lt;&gt;$A$24,"",IF(ROW(OblTyzdna)+ROUNDDOWN(ROWS(OblTyzdna)/2,0)=ROW(D131),D131,""))</f>
        <v/>
      </c>
    </row>
    <row r="132" spans="3:13" x14ac:dyDescent="0.25">
      <c r="C132" s="13">
        <f t="shared" ref="C132:C195" si="30">C131+1</f>
        <v>42866</v>
      </c>
      <c r="D132" s="1">
        <f t="shared" si="29"/>
        <v>19</v>
      </c>
      <c r="E132" s="1" t="str">
        <f t="shared" si="21"/>
        <v>N</v>
      </c>
      <c r="F132" s="1" t="str">
        <f t="shared" si="22"/>
        <v>N</v>
      </c>
      <c r="G132" s="1" t="str">
        <f t="shared" si="23"/>
        <v>V</v>
      </c>
      <c r="H132" s="1" t="str">
        <f t="shared" si="24"/>
        <v>V</v>
      </c>
      <c r="I132" s="1" t="str">
        <f t="shared" si="25"/>
        <v>R</v>
      </c>
      <c r="J132" s="1" t="str">
        <f t="shared" si="26"/>
        <v>R</v>
      </c>
      <c r="K132" s="1" t="str">
        <f t="shared" si="27"/>
        <v>P</v>
      </c>
      <c r="L132" s="1" t="str">
        <f t="shared" si="28"/>
        <v>P</v>
      </c>
      <c r="M132" t="str">
        <f>IF(MONTH(C132)&lt;&gt;$A$24,"",IF(ROW(OblTyzdna)+ROUNDDOWN(ROWS(OblTyzdna)/2,0)=ROW(D132),D132,""))</f>
        <v/>
      </c>
    </row>
    <row r="133" spans="3:13" x14ac:dyDescent="0.25">
      <c r="C133" s="13">
        <f t="shared" si="30"/>
        <v>42867</v>
      </c>
      <c r="D133" s="1">
        <f t="shared" si="29"/>
        <v>19</v>
      </c>
      <c r="E133" s="1" t="str">
        <f t="shared" si="21"/>
        <v>N</v>
      </c>
      <c r="F133" s="1" t="str">
        <f t="shared" si="22"/>
        <v>N</v>
      </c>
      <c r="G133" s="1" t="str">
        <f t="shared" si="23"/>
        <v>V</v>
      </c>
      <c r="H133" s="1" t="str">
        <f t="shared" si="24"/>
        <v>V</v>
      </c>
      <c r="I133" s="1" t="str">
        <f t="shared" si="25"/>
        <v>R</v>
      </c>
      <c r="J133" s="1" t="str">
        <f t="shared" si="26"/>
        <v>R</v>
      </c>
      <c r="K133" s="1" t="str">
        <f t="shared" si="27"/>
        <v>P</v>
      </c>
      <c r="L133" s="1" t="str">
        <f t="shared" si="28"/>
        <v>P</v>
      </c>
      <c r="M133" t="str">
        <f>IF(MONTH(C133)&lt;&gt;$A$24,"",IF(ROW(OblTyzdna)+ROUNDDOWN(ROWS(OblTyzdna)/2,0)=ROW(D133),D133,""))</f>
        <v/>
      </c>
    </row>
    <row r="134" spans="3:13" x14ac:dyDescent="0.25">
      <c r="C134" s="13">
        <f t="shared" si="30"/>
        <v>42868</v>
      </c>
      <c r="D134" s="1">
        <f t="shared" si="29"/>
        <v>19</v>
      </c>
      <c r="E134" s="1" t="str">
        <f t="shared" si="21"/>
        <v>V</v>
      </c>
      <c r="F134" s="1" t="str">
        <f t="shared" si="22"/>
        <v>V</v>
      </c>
      <c r="G134" s="1" t="str">
        <f t="shared" si="23"/>
        <v>R</v>
      </c>
      <c r="H134" s="1" t="str">
        <f t="shared" si="24"/>
        <v>R</v>
      </c>
      <c r="I134" s="1" t="str">
        <f t="shared" si="25"/>
        <v>P</v>
      </c>
      <c r="J134" s="1" t="str">
        <f t="shared" si="26"/>
        <v>P</v>
      </c>
      <c r="K134" s="1" t="str">
        <f t="shared" si="27"/>
        <v>N</v>
      </c>
      <c r="L134" s="1" t="str">
        <f t="shared" si="28"/>
        <v>N</v>
      </c>
      <c r="M134" t="str">
        <f>IF(MONTH(C134)&lt;&gt;$A$24,"",IF(ROW(OblTyzdna)+ROUNDDOWN(ROWS(OblTyzdna)/2,0)=ROW(D134),D134,""))</f>
        <v/>
      </c>
    </row>
    <row r="135" spans="3:13" x14ac:dyDescent="0.25">
      <c r="C135" s="13">
        <f t="shared" si="30"/>
        <v>42869</v>
      </c>
      <c r="D135" s="1">
        <f t="shared" si="29"/>
        <v>19</v>
      </c>
      <c r="E135" s="1" t="str">
        <f t="shared" si="21"/>
        <v>V</v>
      </c>
      <c r="F135" s="1" t="str">
        <f t="shared" si="22"/>
        <v>V</v>
      </c>
      <c r="G135" s="1" t="str">
        <f t="shared" si="23"/>
        <v>R</v>
      </c>
      <c r="H135" s="1" t="str">
        <f t="shared" si="24"/>
        <v>R</v>
      </c>
      <c r="I135" s="1" t="str">
        <f t="shared" si="25"/>
        <v>P</v>
      </c>
      <c r="J135" s="1" t="str">
        <f t="shared" si="26"/>
        <v>P</v>
      </c>
      <c r="K135" s="1" t="str">
        <f t="shared" si="27"/>
        <v>N</v>
      </c>
      <c r="L135" s="1" t="str">
        <f t="shared" si="28"/>
        <v>N</v>
      </c>
      <c r="M135" t="str">
        <f>IF(MONTH(C135)&lt;&gt;$A$24,"",IF(ROW(OblTyzdna)+ROUNDDOWN(ROWS(OblTyzdna)/2,0)=ROW(D135),D135,""))</f>
        <v/>
      </c>
    </row>
    <row r="136" spans="3:13" x14ac:dyDescent="0.25">
      <c r="C136" s="13">
        <f t="shared" si="30"/>
        <v>42870</v>
      </c>
      <c r="D136" s="1">
        <f t="shared" si="29"/>
        <v>20</v>
      </c>
      <c r="E136" s="1" t="str">
        <f t="shared" si="21"/>
        <v>R</v>
      </c>
      <c r="F136" s="1" t="str">
        <f t="shared" si="22"/>
        <v>R</v>
      </c>
      <c r="G136" s="1" t="str">
        <f t="shared" si="23"/>
        <v>P</v>
      </c>
      <c r="H136" s="1" t="str">
        <f t="shared" si="24"/>
        <v>P</v>
      </c>
      <c r="I136" s="1" t="str">
        <f t="shared" si="25"/>
        <v>N</v>
      </c>
      <c r="J136" s="1" t="str">
        <f t="shared" si="26"/>
        <v>N</v>
      </c>
      <c r="K136" s="1" t="str">
        <f t="shared" si="27"/>
        <v>V</v>
      </c>
      <c r="L136" s="1" t="str">
        <f t="shared" si="28"/>
        <v>V</v>
      </c>
      <c r="M136" t="str">
        <f>IF(MONTH(C136)&lt;&gt;$A$24,"",IF(ROW(OblTyzdna)+ROUNDDOWN(ROWS(OblTyzdna)/2,0)=ROW(D136),D136,""))</f>
        <v/>
      </c>
    </row>
    <row r="137" spans="3:13" x14ac:dyDescent="0.25">
      <c r="C137" s="13">
        <f t="shared" si="30"/>
        <v>42871</v>
      </c>
      <c r="D137" s="1">
        <f t="shared" si="29"/>
        <v>20</v>
      </c>
      <c r="E137" s="1" t="str">
        <f t="shared" si="21"/>
        <v>R</v>
      </c>
      <c r="F137" s="1" t="str">
        <f t="shared" si="22"/>
        <v>R</v>
      </c>
      <c r="G137" s="1" t="str">
        <f t="shared" si="23"/>
        <v>P</v>
      </c>
      <c r="H137" s="1" t="str">
        <f t="shared" si="24"/>
        <v>P</v>
      </c>
      <c r="I137" s="1" t="str">
        <f t="shared" si="25"/>
        <v>N</v>
      </c>
      <c r="J137" s="1" t="str">
        <f t="shared" si="26"/>
        <v>N</v>
      </c>
      <c r="K137" s="1" t="str">
        <f t="shared" si="27"/>
        <v>V</v>
      </c>
      <c r="L137" s="1" t="str">
        <f t="shared" si="28"/>
        <v>V</v>
      </c>
      <c r="M137" t="str">
        <f>IF(MONTH(C137)&lt;&gt;$A$24,"",IF(ROW(OblTyzdna)+ROUNDDOWN(ROWS(OblTyzdna)/2,0)=ROW(D137),D137,""))</f>
        <v/>
      </c>
    </row>
    <row r="138" spans="3:13" x14ac:dyDescent="0.25">
      <c r="C138" s="13">
        <f t="shared" si="30"/>
        <v>42872</v>
      </c>
      <c r="D138" s="1">
        <f t="shared" si="29"/>
        <v>20</v>
      </c>
      <c r="E138" s="1" t="str">
        <f t="shared" si="21"/>
        <v>P</v>
      </c>
      <c r="F138" s="1" t="str">
        <f t="shared" si="22"/>
        <v>P</v>
      </c>
      <c r="G138" s="1" t="str">
        <f t="shared" si="23"/>
        <v>N</v>
      </c>
      <c r="H138" s="1" t="str">
        <f t="shared" si="24"/>
        <v>N</v>
      </c>
      <c r="I138" s="1" t="str">
        <f t="shared" si="25"/>
        <v>V</v>
      </c>
      <c r="J138" s="1" t="str">
        <f t="shared" si="26"/>
        <v>V</v>
      </c>
      <c r="K138" s="1" t="str">
        <f t="shared" si="27"/>
        <v>R</v>
      </c>
      <c r="L138" s="1" t="str">
        <f t="shared" si="28"/>
        <v>R</v>
      </c>
      <c r="M138" t="str">
        <f>IF(MONTH(C138)&lt;&gt;$A$24,"",IF(ROW(OblTyzdna)+ROUNDDOWN(ROWS(OblTyzdna)/2,0)=ROW(D138),D138,""))</f>
        <v/>
      </c>
    </row>
    <row r="139" spans="3:13" x14ac:dyDescent="0.25">
      <c r="C139" s="13">
        <f t="shared" si="30"/>
        <v>42873</v>
      </c>
      <c r="D139" s="1">
        <f t="shared" si="29"/>
        <v>20</v>
      </c>
      <c r="E139" s="1" t="str">
        <f t="shared" si="21"/>
        <v>P</v>
      </c>
      <c r="F139" s="1" t="str">
        <f t="shared" si="22"/>
        <v>P</v>
      </c>
      <c r="G139" s="1" t="str">
        <f t="shared" si="23"/>
        <v>N</v>
      </c>
      <c r="H139" s="1" t="str">
        <f t="shared" si="24"/>
        <v>N</v>
      </c>
      <c r="I139" s="1" t="str">
        <f t="shared" si="25"/>
        <v>V</v>
      </c>
      <c r="J139" s="1" t="str">
        <f t="shared" si="26"/>
        <v>V</v>
      </c>
      <c r="K139" s="1" t="str">
        <f t="shared" si="27"/>
        <v>R</v>
      </c>
      <c r="L139" s="1" t="str">
        <f t="shared" si="28"/>
        <v>R</v>
      </c>
      <c r="M139" t="str">
        <f>IF(MONTH(C139)&lt;&gt;$A$24,"",IF(ROW(OblTyzdna)+ROUNDDOWN(ROWS(OblTyzdna)/2,0)=ROW(D139),D139,""))</f>
        <v/>
      </c>
    </row>
    <row r="140" spans="3:13" x14ac:dyDescent="0.25">
      <c r="C140" s="13">
        <f t="shared" si="30"/>
        <v>42874</v>
      </c>
      <c r="D140" s="1">
        <f t="shared" si="29"/>
        <v>20</v>
      </c>
      <c r="E140" s="1" t="str">
        <f t="shared" si="21"/>
        <v>N</v>
      </c>
      <c r="F140" s="1" t="str">
        <f t="shared" si="22"/>
        <v>N</v>
      </c>
      <c r="G140" s="1" t="str">
        <f t="shared" si="23"/>
        <v>V</v>
      </c>
      <c r="H140" s="1" t="str">
        <f t="shared" si="24"/>
        <v>V</v>
      </c>
      <c r="I140" s="1" t="str">
        <f t="shared" si="25"/>
        <v>R</v>
      </c>
      <c r="J140" s="1" t="str">
        <f t="shared" si="26"/>
        <v>R</v>
      </c>
      <c r="K140" s="1" t="str">
        <f t="shared" si="27"/>
        <v>P</v>
      </c>
      <c r="L140" s="1" t="str">
        <f t="shared" si="28"/>
        <v>P</v>
      </c>
      <c r="M140" t="str">
        <f>IF(MONTH(C140)&lt;&gt;$A$24,"",IF(ROW(OblTyzdna)+ROUNDDOWN(ROWS(OblTyzdna)/2,0)=ROW(D140),D140,""))</f>
        <v/>
      </c>
    </row>
    <row r="141" spans="3:13" x14ac:dyDescent="0.25">
      <c r="C141" s="13">
        <f t="shared" si="30"/>
        <v>42875</v>
      </c>
      <c r="D141" s="1">
        <f t="shared" si="29"/>
        <v>20</v>
      </c>
      <c r="E141" s="1" t="str">
        <f t="shared" si="21"/>
        <v>N</v>
      </c>
      <c r="F141" s="1" t="str">
        <f t="shared" si="22"/>
        <v>N</v>
      </c>
      <c r="G141" s="1" t="str">
        <f t="shared" si="23"/>
        <v>V</v>
      </c>
      <c r="H141" s="1" t="str">
        <f t="shared" si="24"/>
        <v>V</v>
      </c>
      <c r="I141" s="1" t="str">
        <f t="shared" si="25"/>
        <v>R</v>
      </c>
      <c r="J141" s="1" t="str">
        <f t="shared" si="26"/>
        <v>R</v>
      </c>
      <c r="K141" s="1" t="str">
        <f t="shared" si="27"/>
        <v>P</v>
      </c>
      <c r="L141" s="1" t="str">
        <f t="shared" si="28"/>
        <v>P</v>
      </c>
      <c r="M141" t="str">
        <f>IF(MONTH(C141)&lt;&gt;$A$24,"",IF(ROW(OblTyzdna)+ROUNDDOWN(ROWS(OblTyzdna)/2,0)=ROW(D141),D141,""))</f>
        <v/>
      </c>
    </row>
    <row r="142" spans="3:13" x14ac:dyDescent="0.25">
      <c r="C142" s="13">
        <f t="shared" si="30"/>
        <v>42876</v>
      </c>
      <c r="D142" s="1">
        <f t="shared" si="29"/>
        <v>20</v>
      </c>
      <c r="E142" s="1" t="str">
        <f t="shared" si="21"/>
        <v>V</v>
      </c>
      <c r="F142" s="1" t="str">
        <f t="shared" si="22"/>
        <v>V</v>
      </c>
      <c r="G142" s="1" t="str">
        <f t="shared" si="23"/>
        <v>R</v>
      </c>
      <c r="H142" s="1" t="str">
        <f t="shared" si="24"/>
        <v>R</v>
      </c>
      <c r="I142" s="1" t="str">
        <f t="shared" si="25"/>
        <v>P</v>
      </c>
      <c r="J142" s="1" t="str">
        <f t="shared" si="26"/>
        <v>P</v>
      </c>
      <c r="K142" s="1" t="str">
        <f t="shared" si="27"/>
        <v>N</v>
      </c>
      <c r="L142" s="1" t="str">
        <f t="shared" si="28"/>
        <v>N</v>
      </c>
      <c r="M142" t="str">
        <f>IF(MONTH(C142)&lt;&gt;$A$24,"",IF(ROW(OblTyzdna)+ROUNDDOWN(ROWS(OblTyzdna)/2,0)=ROW(D142),D142,""))</f>
        <v/>
      </c>
    </row>
    <row r="143" spans="3:13" x14ac:dyDescent="0.25">
      <c r="C143" s="13">
        <f t="shared" si="30"/>
        <v>42877</v>
      </c>
      <c r="D143" s="1">
        <f t="shared" si="29"/>
        <v>21</v>
      </c>
      <c r="E143" s="1" t="str">
        <f t="shared" si="21"/>
        <v>V</v>
      </c>
      <c r="F143" s="1" t="str">
        <f t="shared" si="22"/>
        <v>V</v>
      </c>
      <c r="G143" s="1" t="str">
        <f t="shared" si="23"/>
        <v>R</v>
      </c>
      <c r="H143" s="1" t="str">
        <f t="shared" si="24"/>
        <v>R</v>
      </c>
      <c r="I143" s="1" t="str">
        <f t="shared" si="25"/>
        <v>P</v>
      </c>
      <c r="J143" s="1" t="str">
        <f t="shared" si="26"/>
        <v>P</v>
      </c>
      <c r="K143" s="1" t="str">
        <f t="shared" si="27"/>
        <v>N</v>
      </c>
      <c r="L143" s="1" t="str">
        <f t="shared" si="28"/>
        <v>N</v>
      </c>
      <c r="M143" t="str">
        <f>IF(MONTH(C143)&lt;&gt;$A$24,"",IF(ROW(OblTyzdna)+ROUNDDOWN(ROWS(OblTyzdna)/2,0)=ROW(D143),D143,""))</f>
        <v/>
      </c>
    </row>
    <row r="144" spans="3:13" x14ac:dyDescent="0.25">
      <c r="C144" s="13">
        <f t="shared" si="30"/>
        <v>42878</v>
      </c>
      <c r="D144" s="1">
        <f t="shared" si="29"/>
        <v>21</v>
      </c>
      <c r="E144" s="1" t="str">
        <f t="shared" si="21"/>
        <v>R</v>
      </c>
      <c r="F144" s="1" t="str">
        <f t="shared" si="22"/>
        <v>R</v>
      </c>
      <c r="G144" s="1" t="str">
        <f t="shared" si="23"/>
        <v>P</v>
      </c>
      <c r="H144" s="1" t="str">
        <f t="shared" si="24"/>
        <v>P</v>
      </c>
      <c r="I144" s="1" t="str">
        <f t="shared" si="25"/>
        <v>N</v>
      </c>
      <c r="J144" s="1" t="str">
        <f t="shared" si="26"/>
        <v>N</v>
      </c>
      <c r="K144" s="1" t="str">
        <f t="shared" si="27"/>
        <v>V</v>
      </c>
      <c r="L144" s="1" t="str">
        <f t="shared" si="28"/>
        <v>V</v>
      </c>
      <c r="M144" t="str">
        <f>IF(MONTH(C144)&lt;&gt;$A$24,"",IF(ROW(OblTyzdna)+ROUNDDOWN(ROWS(OblTyzdna)/2,0)=ROW(D144),D144,""))</f>
        <v/>
      </c>
    </row>
    <row r="145" spans="3:13" x14ac:dyDescent="0.25">
      <c r="C145" s="13">
        <f t="shared" si="30"/>
        <v>42879</v>
      </c>
      <c r="D145" s="1">
        <f t="shared" si="29"/>
        <v>21</v>
      </c>
      <c r="E145" s="1" t="str">
        <f t="shared" si="21"/>
        <v>R</v>
      </c>
      <c r="F145" s="1" t="str">
        <f t="shared" si="22"/>
        <v>R</v>
      </c>
      <c r="G145" s="1" t="str">
        <f t="shared" si="23"/>
        <v>P</v>
      </c>
      <c r="H145" s="1" t="str">
        <f t="shared" si="24"/>
        <v>P</v>
      </c>
      <c r="I145" s="1" t="str">
        <f t="shared" si="25"/>
        <v>N</v>
      </c>
      <c r="J145" s="1" t="str">
        <f t="shared" si="26"/>
        <v>N</v>
      </c>
      <c r="K145" s="1" t="str">
        <f t="shared" si="27"/>
        <v>V</v>
      </c>
      <c r="L145" s="1" t="str">
        <f t="shared" si="28"/>
        <v>V</v>
      </c>
      <c r="M145" t="str">
        <f>IF(MONTH(C145)&lt;&gt;$A$24,"",IF(ROW(OblTyzdna)+ROUNDDOWN(ROWS(OblTyzdna)/2,0)=ROW(D145),D145,""))</f>
        <v/>
      </c>
    </row>
    <row r="146" spans="3:13" x14ac:dyDescent="0.25">
      <c r="C146" s="13">
        <f t="shared" si="30"/>
        <v>42880</v>
      </c>
      <c r="D146" s="1">
        <f t="shared" si="29"/>
        <v>21</v>
      </c>
      <c r="E146" s="1" t="str">
        <f t="shared" si="21"/>
        <v>P</v>
      </c>
      <c r="F146" s="1" t="str">
        <f t="shared" si="22"/>
        <v>P</v>
      </c>
      <c r="G146" s="1" t="str">
        <f t="shared" si="23"/>
        <v>N</v>
      </c>
      <c r="H146" s="1" t="str">
        <f t="shared" si="24"/>
        <v>N</v>
      </c>
      <c r="I146" s="1" t="str">
        <f t="shared" si="25"/>
        <v>V</v>
      </c>
      <c r="J146" s="1" t="str">
        <f t="shared" si="26"/>
        <v>V</v>
      </c>
      <c r="K146" s="1" t="str">
        <f t="shared" si="27"/>
        <v>R</v>
      </c>
      <c r="L146" s="1" t="str">
        <f t="shared" si="28"/>
        <v>R</v>
      </c>
      <c r="M146" t="str">
        <f>IF(MONTH(C146)&lt;&gt;$A$24,"",IF(ROW(OblTyzdna)+ROUNDDOWN(ROWS(OblTyzdna)/2,0)=ROW(D146),D146,""))</f>
        <v/>
      </c>
    </row>
    <row r="147" spans="3:13" x14ac:dyDescent="0.25">
      <c r="C147" s="13">
        <f t="shared" si="30"/>
        <v>42881</v>
      </c>
      <c r="D147" s="1">
        <f t="shared" si="29"/>
        <v>21</v>
      </c>
      <c r="E147" s="1" t="str">
        <f t="shared" ref="E147:E210" si="31">IF(E146=E145,CHOOSE(MATCH(E146,$A$2:$A$5,0),$A$3,$A$4,$A$5,$A$2),E146)</f>
        <v>P</v>
      </c>
      <c r="F147" s="1" t="str">
        <f t="shared" ref="F147:F210" si="32">IF(F146=F145,CHOOSE(MATCH(F146,$A$2:$A$5,0),$A$3,$A$4,$A$5,$A$2),F146)</f>
        <v>P</v>
      </c>
      <c r="G147" s="1" t="str">
        <f t="shared" ref="G147:G210" si="33">IF(G146=G145,CHOOSE(MATCH(G146,$A$2:$A$5,0),$A$3,$A$4,$A$5,$A$2),G146)</f>
        <v>N</v>
      </c>
      <c r="H147" s="1" t="str">
        <f t="shared" ref="H147:H210" si="34">IF(H146=H145,CHOOSE(MATCH(H146,$A$2:$A$5,0),$A$3,$A$4,$A$5,$A$2),H146)</f>
        <v>N</v>
      </c>
      <c r="I147" s="1" t="str">
        <f t="shared" ref="I147:I210" si="35">IF(I146=I145,CHOOSE(MATCH(I146,$A$2:$A$5,0),$A$3,$A$4,$A$5,$A$2),I146)</f>
        <v>V</v>
      </c>
      <c r="J147" s="1" t="str">
        <f t="shared" ref="J147:J210" si="36">IF(J146=J145,CHOOSE(MATCH(J146,$A$2:$A$5,0),$A$3,$A$4,$A$5,$A$2),J146)</f>
        <v>V</v>
      </c>
      <c r="K147" s="1" t="str">
        <f t="shared" ref="K147:K210" si="37">IF(K146=K145,CHOOSE(MATCH(K146,$A$2:$A$5,0),$A$3,$A$4,$A$5,$A$2),K146)</f>
        <v>R</v>
      </c>
      <c r="L147" s="1" t="str">
        <f t="shared" ref="L147:L210" si="38">IF(L146=L145,CHOOSE(MATCH(L146,$A$2:$A$5,0),$A$3,$A$4,$A$5,$A$2),L146)</f>
        <v>R</v>
      </c>
      <c r="M147" t="str">
        <f>IF(MONTH(C147)&lt;&gt;$A$24,"",IF(ROW(OblTyzdna)+ROUNDDOWN(ROWS(OblTyzdna)/2,0)=ROW(D147),D147,""))</f>
        <v/>
      </c>
    </row>
    <row r="148" spans="3:13" x14ac:dyDescent="0.25">
      <c r="C148" s="13">
        <f t="shared" si="30"/>
        <v>42882</v>
      </c>
      <c r="D148" s="1">
        <f t="shared" si="29"/>
        <v>21</v>
      </c>
      <c r="E148" s="1" t="str">
        <f t="shared" si="31"/>
        <v>N</v>
      </c>
      <c r="F148" s="1" t="str">
        <f t="shared" si="32"/>
        <v>N</v>
      </c>
      <c r="G148" s="1" t="str">
        <f t="shared" si="33"/>
        <v>V</v>
      </c>
      <c r="H148" s="1" t="str">
        <f t="shared" si="34"/>
        <v>V</v>
      </c>
      <c r="I148" s="1" t="str">
        <f t="shared" si="35"/>
        <v>R</v>
      </c>
      <c r="J148" s="1" t="str">
        <f t="shared" si="36"/>
        <v>R</v>
      </c>
      <c r="K148" s="1" t="str">
        <f t="shared" si="37"/>
        <v>P</v>
      </c>
      <c r="L148" s="1" t="str">
        <f t="shared" si="38"/>
        <v>P</v>
      </c>
      <c r="M148" t="str">
        <f>IF(MONTH(C148)&lt;&gt;$A$24,"",IF(ROW(OblTyzdna)+ROUNDDOWN(ROWS(OblTyzdna)/2,0)=ROW(D148),D148,""))</f>
        <v/>
      </c>
    </row>
    <row r="149" spans="3:13" x14ac:dyDescent="0.25">
      <c r="C149" s="13">
        <f t="shared" si="30"/>
        <v>42883</v>
      </c>
      <c r="D149" s="1">
        <f t="shared" si="29"/>
        <v>21</v>
      </c>
      <c r="E149" s="1" t="str">
        <f t="shared" si="31"/>
        <v>N</v>
      </c>
      <c r="F149" s="1" t="str">
        <f t="shared" si="32"/>
        <v>N</v>
      </c>
      <c r="G149" s="1" t="str">
        <f t="shared" si="33"/>
        <v>V</v>
      </c>
      <c r="H149" s="1" t="str">
        <f t="shared" si="34"/>
        <v>V</v>
      </c>
      <c r="I149" s="1" t="str">
        <f t="shared" si="35"/>
        <v>R</v>
      </c>
      <c r="J149" s="1" t="str">
        <f t="shared" si="36"/>
        <v>R</v>
      </c>
      <c r="K149" s="1" t="str">
        <f t="shared" si="37"/>
        <v>P</v>
      </c>
      <c r="L149" s="1" t="str">
        <f t="shared" si="38"/>
        <v>P</v>
      </c>
      <c r="M149" t="str">
        <f>IF(MONTH(C149)&lt;&gt;$A$24,"",IF(ROW(OblTyzdna)+ROUNDDOWN(ROWS(OblTyzdna)/2,0)=ROW(D149),D149,""))</f>
        <v/>
      </c>
    </row>
    <row r="150" spans="3:13" x14ac:dyDescent="0.25">
      <c r="C150" s="13">
        <f t="shared" si="30"/>
        <v>42884</v>
      </c>
      <c r="D150" s="1">
        <f t="shared" si="29"/>
        <v>22</v>
      </c>
      <c r="E150" s="1" t="str">
        <f t="shared" si="31"/>
        <v>V</v>
      </c>
      <c r="F150" s="1" t="str">
        <f t="shared" si="32"/>
        <v>V</v>
      </c>
      <c r="G150" s="1" t="str">
        <f t="shared" si="33"/>
        <v>R</v>
      </c>
      <c r="H150" s="1" t="str">
        <f t="shared" si="34"/>
        <v>R</v>
      </c>
      <c r="I150" s="1" t="str">
        <f t="shared" si="35"/>
        <v>P</v>
      </c>
      <c r="J150" s="1" t="str">
        <f t="shared" si="36"/>
        <v>P</v>
      </c>
      <c r="K150" s="1" t="str">
        <f t="shared" si="37"/>
        <v>N</v>
      </c>
      <c r="L150" s="1" t="str">
        <f t="shared" si="38"/>
        <v>N</v>
      </c>
      <c r="M150" t="str">
        <f>IF(MONTH(C150)&lt;&gt;$A$24,"",IF(ROW(OblTyzdna)+ROUNDDOWN(ROWS(OblTyzdna)/2,0)=ROW(D150),D150,""))</f>
        <v/>
      </c>
    </row>
    <row r="151" spans="3:13" x14ac:dyDescent="0.25">
      <c r="C151" s="13">
        <f t="shared" si="30"/>
        <v>42885</v>
      </c>
      <c r="D151" s="1">
        <f t="shared" si="29"/>
        <v>22</v>
      </c>
      <c r="E151" s="1" t="str">
        <f t="shared" si="31"/>
        <v>V</v>
      </c>
      <c r="F151" s="1" t="str">
        <f t="shared" si="32"/>
        <v>V</v>
      </c>
      <c r="G151" s="1" t="str">
        <f t="shared" si="33"/>
        <v>R</v>
      </c>
      <c r="H151" s="1" t="str">
        <f t="shared" si="34"/>
        <v>R</v>
      </c>
      <c r="I151" s="1" t="str">
        <f t="shared" si="35"/>
        <v>P</v>
      </c>
      <c r="J151" s="1" t="str">
        <f t="shared" si="36"/>
        <v>P</v>
      </c>
      <c r="K151" s="1" t="str">
        <f t="shared" si="37"/>
        <v>N</v>
      </c>
      <c r="L151" s="1" t="str">
        <f t="shared" si="38"/>
        <v>N</v>
      </c>
      <c r="M151" t="str">
        <f>IF(MONTH(C151)&lt;&gt;$A$24,"",IF(ROW(OblTyzdna)+ROUNDDOWN(ROWS(OblTyzdna)/2,0)=ROW(D151),D151,""))</f>
        <v/>
      </c>
    </row>
    <row r="152" spans="3:13" x14ac:dyDescent="0.25">
      <c r="C152" s="13">
        <f t="shared" si="30"/>
        <v>42886</v>
      </c>
      <c r="D152" s="1">
        <f t="shared" si="29"/>
        <v>22</v>
      </c>
      <c r="E152" s="1" t="str">
        <f t="shared" si="31"/>
        <v>R</v>
      </c>
      <c r="F152" s="1" t="str">
        <f t="shared" si="32"/>
        <v>R</v>
      </c>
      <c r="G152" s="1" t="str">
        <f t="shared" si="33"/>
        <v>P</v>
      </c>
      <c r="H152" s="1" t="str">
        <f t="shared" si="34"/>
        <v>P</v>
      </c>
      <c r="I152" s="1" t="str">
        <f t="shared" si="35"/>
        <v>N</v>
      </c>
      <c r="J152" s="1" t="str">
        <f t="shared" si="36"/>
        <v>N</v>
      </c>
      <c r="K152" s="1" t="str">
        <f t="shared" si="37"/>
        <v>V</v>
      </c>
      <c r="L152" s="1" t="str">
        <f t="shared" si="38"/>
        <v>V</v>
      </c>
      <c r="M152" t="str">
        <f>IF(MONTH(C152)&lt;&gt;$A$24,"",IF(ROW(OblTyzdna)+ROUNDDOWN(ROWS(OblTyzdna)/2,0)=ROW(D152),D152,""))</f>
        <v/>
      </c>
    </row>
    <row r="153" spans="3:13" x14ac:dyDescent="0.25">
      <c r="C153" s="13">
        <f t="shared" si="30"/>
        <v>42887</v>
      </c>
      <c r="D153" s="1">
        <f t="shared" si="29"/>
        <v>22</v>
      </c>
      <c r="E153" s="1" t="str">
        <f t="shared" si="31"/>
        <v>R</v>
      </c>
      <c r="F153" s="1" t="str">
        <f t="shared" si="32"/>
        <v>R</v>
      </c>
      <c r="G153" s="1" t="str">
        <f t="shared" si="33"/>
        <v>P</v>
      </c>
      <c r="H153" s="1" t="str">
        <f t="shared" si="34"/>
        <v>P</v>
      </c>
      <c r="I153" s="1" t="str">
        <f t="shared" si="35"/>
        <v>N</v>
      </c>
      <c r="J153" s="1" t="str">
        <f t="shared" si="36"/>
        <v>N</v>
      </c>
      <c r="K153" s="1" t="str">
        <f t="shared" si="37"/>
        <v>V</v>
      </c>
      <c r="L153" s="1" t="str">
        <f t="shared" si="38"/>
        <v>V</v>
      </c>
      <c r="M153" t="str">
        <f>IF(MONTH(C153)&lt;&gt;$A$24,"",IF(ROW(OblTyzdna)+ROUNDDOWN(ROWS(OblTyzdna)/2,0)=ROW(D153),D153,""))</f>
        <v/>
      </c>
    </row>
    <row r="154" spans="3:13" x14ac:dyDescent="0.25">
      <c r="C154" s="13">
        <f t="shared" si="30"/>
        <v>42888</v>
      </c>
      <c r="D154" s="1">
        <f t="shared" si="29"/>
        <v>22</v>
      </c>
      <c r="E154" s="1" t="str">
        <f t="shared" si="31"/>
        <v>P</v>
      </c>
      <c r="F154" s="1" t="str">
        <f t="shared" si="32"/>
        <v>P</v>
      </c>
      <c r="G154" s="1" t="str">
        <f t="shared" si="33"/>
        <v>N</v>
      </c>
      <c r="H154" s="1" t="str">
        <f t="shared" si="34"/>
        <v>N</v>
      </c>
      <c r="I154" s="1" t="str">
        <f t="shared" si="35"/>
        <v>V</v>
      </c>
      <c r="J154" s="1" t="str">
        <f t="shared" si="36"/>
        <v>V</v>
      </c>
      <c r="K154" s="1" t="str">
        <f t="shared" si="37"/>
        <v>R</v>
      </c>
      <c r="L154" s="1" t="str">
        <f t="shared" si="38"/>
        <v>R</v>
      </c>
      <c r="M154" t="str">
        <f>IF(MONTH(C154)&lt;&gt;$A$24,"",IF(ROW(OblTyzdna)+ROUNDDOWN(ROWS(OblTyzdna)/2,0)=ROW(D154),D154,""))</f>
        <v/>
      </c>
    </row>
    <row r="155" spans="3:13" x14ac:dyDescent="0.25">
      <c r="C155" s="13">
        <f t="shared" si="30"/>
        <v>42889</v>
      </c>
      <c r="D155" s="1">
        <f t="shared" si="29"/>
        <v>22</v>
      </c>
      <c r="E155" s="1" t="str">
        <f t="shared" si="31"/>
        <v>P</v>
      </c>
      <c r="F155" s="1" t="str">
        <f t="shared" si="32"/>
        <v>P</v>
      </c>
      <c r="G155" s="1" t="str">
        <f t="shared" si="33"/>
        <v>N</v>
      </c>
      <c r="H155" s="1" t="str">
        <f t="shared" si="34"/>
        <v>N</v>
      </c>
      <c r="I155" s="1" t="str">
        <f t="shared" si="35"/>
        <v>V</v>
      </c>
      <c r="J155" s="1" t="str">
        <f t="shared" si="36"/>
        <v>V</v>
      </c>
      <c r="K155" s="1" t="str">
        <f t="shared" si="37"/>
        <v>R</v>
      </c>
      <c r="L155" s="1" t="str">
        <f t="shared" si="38"/>
        <v>R</v>
      </c>
      <c r="M155" t="str">
        <f>IF(MONTH(C155)&lt;&gt;$A$24,"",IF(ROW(OblTyzdna)+ROUNDDOWN(ROWS(OblTyzdna)/2,0)=ROW(D155),D155,""))</f>
        <v/>
      </c>
    </row>
    <row r="156" spans="3:13" x14ac:dyDescent="0.25">
      <c r="C156" s="13">
        <f t="shared" si="30"/>
        <v>42890</v>
      </c>
      <c r="D156" s="1">
        <f t="shared" si="29"/>
        <v>22</v>
      </c>
      <c r="E156" s="1" t="str">
        <f t="shared" si="31"/>
        <v>N</v>
      </c>
      <c r="F156" s="1" t="str">
        <f t="shared" si="32"/>
        <v>N</v>
      </c>
      <c r="G156" s="1" t="str">
        <f t="shared" si="33"/>
        <v>V</v>
      </c>
      <c r="H156" s="1" t="str">
        <f t="shared" si="34"/>
        <v>V</v>
      </c>
      <c r="I156" s="1" t="str">
        <f t="shared" si="35"/>
        <v>R</v>
      </c>
      <c r="J156" s="1" t="str">
        <f t="shared" si="36"/>
        <v>R</v>
      </c>
      <c r="K156" s="1" t="str">
        <f t="shared" si="37"/>
        <v>P</v>
      </c>
      <c r="L156" s="1" t="str">
        <f t="shared" si="38"/>
        <v>P</v>
      </c>
      <c r="M156" t="str">
        <f>IF(MONTH(C156)&lt;&gt;$A$24,"",IF(ROW(OblTyzdna)+ROUNDDOWN(ROWS(OblTyzdna)/2,0)=ROW(D156),D156,""))</f>
        <v/>
      </c>
    </row>
    <row r="157" spans="3:13" x14ac:dyDescent="0.25">
      <c r="C157" s="13">
        <f t="shared" si="30"/>
        <v>42891</v>
      </c>
      <c r="D157" s="1">
        <f t="shared" si="29"/>
        <v>23</v>
      </c>
      <c r="E157" s="1" t="str">
        <f t="shared" si="31"/>
        <v>N</v>
      </c>
      <c r="F157" s="1" t="str">
        <f t="shared" si="32"/>
        <v>N</v>
      </c>
      <c r="G157" s="1" t="str">
        <f t="shared" si="33"/>
        <v>V</v>
      </c>
      <c r="H157" s="1" t="str">
        <f t="shared" si="34"/>
        <v>V</v>
      </c>
      <c r="I157" s="1" t="str">
        <f t="shared" si="35"/>
        <v>R</v>
      </c>
      <c r="J157" s="1" t="str">
        <f t="shared" si="36"/>
        <v>R</v>
      </c>
      <c r="K157" s="1" t="str">
        <f t="shared" si="37"/>
        <v>P</v>
      </c>
      <c r="L157" s="1" t="str">
        <f t="shared" si="38"/>
        <v>P</v>
      </c>
      <c r="M157" t="str">
        <f>IF(MONTH(C157)&lt;&gt;$A$24,"",IF(ROW(OblTyzdna)+ROUNDDOWN(ROWS(OblTyzdna)/2,0)=ROW(D157),D157,""))</f>
        <v/>
      </c>
    </row>
    <row r="158" spans="3:13" x14ac:dyDescent="0.25">
      <c r="C158" s="13">
        <f t="shared" si="30"/>
        <v>42892</v>
      </c>
      <c r="D158" s="1">
        <f t="shared" si="29"/>
        <v>23</v>
      </c>
      <c r="E158" s="1" t="str">
        <f t="shared" si="31"/>
        <v>V</v>
      </c>
      <c r="F158" s="1" t="str">
        <f t="shared" si="32"/>
        <v>V</v>
      </c>
      <c r="G158" s="1" t="str">
        <f t="shared" si="33"/>
        <v>R</v>
      </c>
      <c r="H158" s="1" t="str">
        <f t="shared" si="34"/>
        <v>R</v>
      </c>
      <c r="I158" s="1" t="str">
        <f t="shared" si="35"/>
        <v>P</v>
      </c>
      <c r="J158" s="1" t="str">
        <f t="shared" si="36"/>
        <v>P</v>
      </c>
      <c r="K158" s="1" t="str">
        <f t="shared" si="37"/>
        <v>N</v>
      </c>
      <c r="L158" s="1" t="str">
        <f t="shared" si="38"/>
        <v>N</v>
      </c>
      <c r="M158" t="str">
        <f>IF(MONTH(C158)&lt;&gt;$A$24,"",IF(ROW(OblTyzdna)+ROUNDDOWN(ROWS(OblTyzdna)/2,0)=ROW(D158),D158,""))</f>
        <v/>
      </c>
    </row>
    <row r="159" spans="3:13" x14ac:dyDescent="0.25">
      <c r="C159" s="13">
        <f t="shared" si="30"/>
        <v>42893</v>
      </c>
      <c r="D159" s="1">
        <f t="shared" si="29"/>
        <v>23</v>
      </c>
      <c r="E159" s="1" t="str">
        <f t="shared" si="31"/>
        <v>V</v>
      </c>
      <c r="F159" s="1" t="str">
        <f t="shared" si="32"/>
        <v>V</v>
      </c>
      <c r="G159" s="1" t="str">
        <f t="shared" si="33"/>
        <v>R</v>
      </c>
      <c r="H159" s="1" t="str">
        <f t="shared" si="34"/>
        <v>R</v>
      </c>
      <c r="I159" s="1" t="str">
        <f t="shared" si="35"/>
        <v>P</v>
      </c>
      <c r="J159" s="1" t="str">
        <f t="shared" si="36"/>
        <v>P</v>
      </c>
      <c r="K159" s="1" t="str">
        <f t="shared" si="37"/>
        <v>N</v>
      </c>
      <c r="L159" s="1" t="str">
        <f t="shared" si="38"/>
        <v>N</v>
      </c>
      <c r="M159" t="str">
        <f>IF(MONTH(C159)&lt;&gt;$A$24,"",IF(ROW(OblTyzdna)+ROUNDDOWN(ROWS(OblTyzdna)/2,0)=ROW(D159),D159,""))</f>
        <v/>
      </c>
    </row>
    <row r="160" spans="3:13" x14ac:dyDescent="0.25">
      <c r="C160" s="13">
        <f t="shared" si="30"/>
        <v>42894</v>
      </c>
      <c r="D160" s="1">
        <f t="shared" si="29"/>
        <v>23</v>
      </c>
      <c r="E160" s="1" t="str">
        <f t="shared" si="31"/>
        <v>R</v>
      </c>
      <c r="F160" s="1" t="str">
        <f t="shared" si="32"/>
        <v>R</v>
      </c>
      <c r="G160" s="1" t="str">
        <f t="shared" si="33"/>
        <v>P</v>
      </c>
      <c r="H160" s="1" t="str">
        <f t="shared" si="34"/>
        <v>P</v>
      </c>
      <c r="I160" s="1" t="str">
        <f t="shared" si="35"/>
        <v>N</v>
      </c>
      <c r="J160" s="1" t="str">
        <f t="shared" si="36"/>
        <v>N</v>
      </c>
      <c r="K160" s="1" t="str">
        <f t="shared" si="37"/>
        <v>V</v>
      </c>
      <c r="L160" s="1" t="str">
        <f t="shared" si="38"/>
        <v>V</v>
      </c>
      <c r="M160" t="str">
        <f>IF(MONTH(C160)&lt;&gt;$A$24,"",IF(ROW(OblTyzdna)+ROUNDDOWN(ROWS(OblTyzdna)/2,0)=ROW(D160),D160,""))</f>
        <v/>
      </c>
    </row>
    <row r="161" spans="3:13" x14ac:dyDescent="0.25">
      <c r="C161" s="13">
        <f t="shared" si="30"/>
        <v>42895</v>
      </c>
      <c r="D161" s="1">
        <f t="shared" si="29"/>
        <v>23</v>
      </c>
      <c r="E161" s="1" t="str">
        <f t="shared" si="31"/>
        <v>R</v>
      </c>
      <c r="F161" s="1" t="str">
        <f t="shared" si="32"/>
        <v>R</v>
      </c>
      <c r="G161" s="1" t="str">
        <f t="shared" si="33"/>
        <v>P</v>
      </c>
      <c r="H161" s="1" t="str">
        <f t="shared" si="34"/>
        <v>P</v>
      </c>
      <c r="I161" s="1" t="str">
        <f t="shared" si="35"/>
        <v>N</v>
      </c>
      <c r="J161" s="1" t="str">
        <f t="shared" si="36"/>
        <v>N</v>
      </c>
      <c r="K161" s="1" t="str">
        <f t="shared" si="37"/>
        <v>V</v>
      </c>
      <c r="L161" s="1" t="str">
        <f t="shared" si="38"/>
        <v>V</v>
      </c>
      <c r="M161" t="str">
        <f>IF(MONTH(C161)&lt;&gt;$A$24,"",IF(ROW(OblTyzdna)+ROUNDDOWN(ROWS(OblTyzdna)/2,0)=ROW(D161),D161,""))</f>
        <v/>
      </c>
    </row>
    <row r="162" spans="3:13" x14ac:dyDescent="0.25">
      <c r="C162" s="13">
        <f t="shared" si="30"/>
        <v>42896</v>
      </c>
      <c r="D162" s="1">
        <f t="shared" si="29"/>
        <v>23</v>
      </c>
      <c r="E162" s="1" t="str">
        <f t="shared" si="31"/>
        <v>P</v>
      </c>
      <c r="F162" s="1" t="str">
        <f t="shared" si="32"/>
        <v>P</v>
      </c>
      <c r="G162" s="1" t="str">
        <f t="shared" si="33"/>
        <v>N</v>
      </c>
      <c r="H162" s="1" t="str">
        <f t="shared" si="34"/>
        <v>N</v>
      </c>
      <c r="I162" s="1" t="str">
        <f t="shared" si="35"/>
        <v>V</v>
      </c>
      <c r="J162" s="1" t="str">
        <f t="shared" si="36"/>
        <v>V</v>
      </c>
      <c r="K162" s="1" t="str">
        <f t="shared" si="37"/>
        <v>R</v>
      </c>
      <c r="L162" s="1" t="str">
        <f t="shared" si="38"/>
        <v>R</v>
      </c>
      <c r="M162" t="str">
        <f>IF(MONTH(C162)&lt;&gt;$A$24,"",IF(ROW(OblTyzdna)+ROUNDDOWN(ROWS(OblTyzdna)/2,0)=ROW(D162),D162,""))</f>
        <v/>
      </c>
    </row>
    <row r="163" spans="3:13" x14ac:dyDescent="0.25">
      <c r="C163" s="13">
        <f t="shared" si="30"/>
        <v>42897</v>
      </c>
      <c r="D163" s="1">
        <f t="shared" si="29"/>
        <v>23</v>
      </c>
      <c r="E163" s="1" t="str">
        <f t="shared" si="31"/>
        <v>P</v>
      </c>
      <c r="F163" s="1" t="str">
        <f t="shared" si="32"/>
        <v>P</v>
      </c>
      <c r="G163" s="1" t="str">
        <f t="shared" si="33"/>
        <v>N</v>
      </c>
      <c r="H163" s="1" t="str">
        <f t="shared" si="34"/>
        <v>N</v>
      </c>
      <c r="I163" s="1" t="str">
        <f t="shared" si="35"/>
        <v>V</v>
      </c>
      <c r="J163" s="1" t="str">
        <f t="shared" si="36"/>
        <v>V</v>
      </c>
      <c r="K163" s="1" t="str">
        <f t="shared" si="37"/>
        <v>R</v>
      </c>
      <c r="L163" s="1" t="str">
        <f t="shared" si="38"/>
        <v>R</v>
      </c>
      <c r="M163" t="str">
        <f>IF(MONTH(C163)&lt;&gt;$A$24,"",IF(ROW(OblTyzdna)+ROUNDDOWN(ROWS(OblTyzdna)/2,0)=ROW(D163),D163,""))</f>
        <v/>
      </c>
    </row>
    <row r="164" spans="3:13" x14ac:dyDescent="0.25">
      <c r="C164" s="13">
        <f t="shared" si="30"/>
        <v>42898</v>
      </c>
      <c r="D164" s="1">
        <f t="shared" si="29"/>
        <v>24</v>
      </c>
      <c r="E164" s="1" t="str">
        <f t="shared" si="31"/>
        <v>N</v>
      </c>
      <c r="F164" s="1" t="str">
        <f t="shared" si="32"/>
        <v>N</v>
      </c>
      <c r="G164" s="1" t="str">
        <f t="shared" si="33"/>
        <v>V</v>
      </c>
      <c r="H164" s="1" t="str">
        <f t="shared" si="34"/>
        <v>V</v>
      </c>
      <c r="I164" s="1" t="str">
        <f t="shared" si="35"/>
        <v>R</v>
      </c>
      <c r="J164" s="1" t="str">
        <f t="shared" si="36"/>
        <v>R</v>
      </c>
      <c r="K164" s="1" t="str">
        <f t="shared" si="37"/>
        <v>P</v>
      </c>
      <c r="L164" s="1" t="str">
        <f t="shared" si="38"/>
        <v>P</v>
      </c>
      <c r="M164" t="str">
        <f>IF(MONTH(C164)&lt;&gt;$A$24,"",IF(ROW(OblTyzdna)+ROUNDDOWN(ROWS(OblTyzdna)/2,0)=ROW(D164),D164,""))</f>
        <v/>
      </c>
    </row>
    <row r="165" spans="3:13" x14ac:dyDescent="0.25">
      <c r="C165" s="13">
        <f t="shared" si="30"/>
        <v>42899</v>
      </c>
      <c r="D165" s="1">
        <f t="shared" si="29"/>
        <v>24</v>
      </c>
      <c r="E165" s="1" t="str">
        <f t="shared" si="31"/>
        <v>N</v>
      </c>
      <c r="F165" s="1" t="str">
        <f t="shared" si="32"/>
        <v>N</v>
      </c>
      <c r="G165" s="1" t="str">
        <f t="shared" si="33"/>
        <v>V</v>
      </c>
      <c r="H165" s="1" t="str">
        <f t="shared" si="34"/>
        <v>V</v>
      </c>
      <c r="I165" s="1" t="str">
        <f t="shared" si="35"/>
        <v>R</v>
      </c>
      <c r="J165" s="1" t="str">
        <f t="shared" si="36"/>
        <v>R</v>
      </c>
      <c r="K165" s="1" t="str">
        <f t="shared" si="37"/>
        <v>P</v>
      </c>
      <c r="L165" s="1" t="str">
        <f t="shared" si="38"/>
        <v>P</v>
      </c>
      <c r="M165" t="str">
        <f>IF(MONTH(C165)&lt;&gt;$A$24,"",IF(ROW(OblTyzdna)+ROUNDDOWN(ROWS(OblTyzdna)/2,0)=ROW(D165),D165,""))</f>
        <v/>
      </c>
    </row>
    <row r="166" spans="3:13" x14ac:dyDescent="0.25">
      <c r="C166" s="13">
        <f t="shared" si="30"/>
        <v>42900</v>
      </c>
      <c r="D166" s="1">
        <f t="shared" si="29"/>
        <v>24</v>
      </c>
      <c r="E166" s="1" t="str">
        <f t="shared" si="31"/>
        <v>V</v>
      </c>
      <c r="F166" s="1" t="str">
        <f t="shared" si="32"/>
        <v>V</v>
      </c>
      <c r="G166" s="1" t="str">
        <f t="shared" si="33"/>
        <v>R</v>
      </c>
      <c r="H166" s="1" t="str">
        <f t="shared" si="34"/>
        <v>R</v>
      </c>
      <c r="I166" s="1" t="str">
        <f t="shared" si="35"/>
        <v>P</v>
      </c>
      <c r="J166" s="1" t="str">
        <f t="shared" si="36"/>
        <v>P</v>
      </c>
      <c r="K166" s="1" t="str">
        <f t="shared" si="37"/>
        <v>N</v>
      </c>
      <c r="L166" s="1" t="str">
        <f t="shared" si="38"/>
        <v>N</v>
      </c>
      <c r="M166" t="str">
        <f>IF(MONTH(C166)&lt;&gt;$A$24,"",IF(ROW(OblTyzdna)+ROUNDDOWN(ROWS(OblTyzdna)/2,0)=ROW(D166),D166,""))</f>
        <v/>
      </c>
    </row>
    <row r="167" spans="3:13" x14ac:dyDescent="0.25">
      <c r="C167" s="13">
        <f t="shared" si="30"/>
        <v>42901</v>
      </c>
      <c r="D167" s="1">
        <f t="shared" si="29"/>
        <v>24</v>
      </c>
      <c r="E167" s="1" t="str">
        <f t="shared" si="31"/>
        <v>V</v>
      </c>
      <c r="F167" s="1" t="str">
        <f t="shared" si="32"/>
        <v>V</v>
      </c>
      <c r="G167" s="1" t="str">
        <f t="shared" si="33"/>
        <v>R</v>
      </c>
      <c r="H167" s="1" t="str">
        <f t="shared" si="34"/>
        <v>R</v>
      </c>
      <c r="I167" s="1" t="str">
        <f t="shared" si="35"/>
        <v>P</v>
      </c>
      <c r="J167" s="1" t="str">
        <f t="shared" si="36"/>
        <v>P</v>
      </c>
      <c r="K167" s="1" t="str">
        <f t="shared" si="37"/>
        <v>N</v>
      </c>
      <c r="L167" s="1" t="str">
        <f t="shared" si="38"/>
        <v>N</v>
      </c>
      <c r="M167" t="str">
        <f>IF(MONTH(C167)&lt;&gt;$A$24,"",IF(ROW(OblTyzdna)+ROUNDDOWN(ROWS(OblTyzdna)/2,0)=ROW(D167),D167,""))</f>
        <v/>
      </c>
    </row>
    <row r="168" spans="3:13" x14ac:dyDescent="0.25">
      <c r="C168" s="13">
        <f t="shared" si="30"/>
        <v>42902</v>
      </c>
      <c r="D168" s="1">
        <f t="shared" si="29"/>
        <v>24</v>
      </c>
      <c r="E168" s="1" t="str">
        <f t="shared" si="31"/>
        <v>R</v>
      </c>
      <c r="F168" s="1" t="str">
        <f t="shared" si="32"/>
        <v>R</v>
      </c>
      <c r="G168" s="1" t="str">
        <f t="shared" si="33"/>
        <v>P</v>
      </c>
      <c r="H168" s="1" t="str">
        <f t="shared" si="34"/>
        <v>P</v>
      </c>
      <c r="I168" s="1" t="str">
        <f t="shared" si="35"/>
        <v>N</v>
      </c>
      <c r="J168" s="1" t="str">
        <f t="shared" si="36"/>
        <v>N</v>
      </c>
      <c r="K168" s="1" t="str">
        <f t="shared" si="37"/>
        <v>V</v>
      </c>
      <c r="L168" s="1" t="str">
        <f t="shared" si="38"/>
        <v>V</v>
      </c>
      <c r="M168" t="str">
        <f>IF(MONTH(C168)&lt;&gt;$A$24,"",IF(ROW(OblTyzdna)+ROUNDDOWN(ROWS(OblTyzdna)/2,0)=ROW(D168),D168,""))</f>
        <v/>
      </c>
    </row>
    <row r="169" spans="3:13" x14ac:dyDescent="0.25">
      <c r="C169" s="13">
        <f t="shared" si="30"/>
        <v>42903</v>
      </c>
      <c r="D169" s="1">
        <f t="shared" si="29"/>
        <v>24</v>
      </c>
      <c r="E169" s="1" t="str">
        <f t="shared" si="31"/>
        <v>R</v>
      </c>
      <c r="F169" s="1" t="str">
        <f t="shared" si="32"/>
        <v>R</v>
      </c>
      <c r="G169" s="1" t="str">
        <f t="shared" si="33"/>
        <v>P</v>
      </c>
      <c r="H169" s="1" t="str">
        <f t="shared" si="34"/>
        <v>P</v>
      </c>
      <c r="I169" s="1" t="str">
        <f t="shared" si="35"/>
        <v>N</v>
      </c>
      <c r="J169" s="1" t="str">
        <f t="shared" si="36"/>
        <v>N</v>
      </c>
      <c r="K169" s="1" t="str">
        <f t="shared" si="37"/>
        <v>V</v>
      </c>
      <c r="L169" s="1" t="str">
        <f t="shared" si="38"/>
        <v>V</v>
      </c>
      <c r="M169" t="str">
        <f>IF(MONTH(C169)&lt;&gt;$A$24,"",IF(ROW(OblTyzdna)+ROUNDDOWN(ROWS(OblTyzdna)/2,0)=ROW(D169),D169,""))</f>
        <v/>
      </c>
    </row>
    <row r="170" spans="3:13" x14ac:dyDescent="0.25">
      <c r="C170" s="13">
        <f t="shared" si="30"/>
        <v>42904</v>
      </c>
      <c r="D170" s="1">
        <f t="shared" si="29"/>
        <v>24</v>
      </c>
      <c r="E170" s="1" t="str">
        <f t="shared" si="31"/>
        <v>P</v>
      </c>
      <c r="F170" s="1" t="str">
        <f t="shared" si="32"/>
        <v>P</v>
      </c>
      <c r="G170" s="1" t="str">
        <f t="shared" si="33"/>
        <v>N</v>
      </c>
      <c r="H170" s="1" t="str">
        <f t="shared" si="34"/>
        <v>N</v>
      </c>
      <c r="I170" s="1" t="str">
        <f t="shared" si="35"/>
        <v>V</v>
      </c>
      <c r="J170" s="1" t="str">
        <f t="shared" si="36"/>
        <v>V</v>
      </c>
      <c r="K170" s="1" t="str">
        <f t="shared" si="37"/>
        <v>R</v>
      </c>
      <c r="L170" s="1" t="str">
        <f t="shared" si="38"/>
        <v>R</v>
      </c>
      <c r="M170" t="str">
        <f>IF(MONTH(C170)&lt;&gt;$A$24,"",IF(ROW(OblTyzdna)+ROUNDDOWN(ROWS(OblTyzdna)/2,0)=ROW(D170),D170,""))</f>
        <v/>
      </c>
    </row>
    <row r="171" spans="3:13" x14ac:dyDescent="0.25">
      <c r="C171" s="13">
        <f t="shared" si="30"/>
        <v>42905</v>
      </c>
      <c r="D171" s="1">
        <f t="shared" si="29"/>
        <v>25</v>
      </c>
      <c r="E171" s="1" t="str">
        <f t="shared" si="31"/>
        <v>P</v>
      </c>
      <c r="F171" s="1" t="str">
        <f t="shared" si="32"/>
        <v>P</v>
      </c>
      <c r="G171" s="1" t="str">
        <f t="shared" si="33"/>
        <v>N</v>
      </c>
      <c r="H171" s="1" t="str">
        <f t="shared" si="34"/>
        <v>N</v>
      </c>
      <c r="I171" s="1" t="str">
        <f t="shared" si="35"/>
        <v>V</v>
      </c>
      <c r="J171" s="1" t="str">
        <f t="shared" si="36"/>
        <v>V</v>
      </c>
      <c r="K171" s="1" t="str">
        <f t="shared" si="37"/>
        <v>R</v>
      </c>
      <c r="L171" s="1" t="str">
        <f t="shared" si="38"/>
        <v>R</v>
      </c>
      <c r="M171" t="str">
        <f>IF(MONTH(C171)&lt;&gt;$A$24,"",IF(ROW(OblTyzdna)+ROUNDDOWN(ROWS(OblTyzdna)/2,0)=ROW(D171),D171,""))</f>
        <v/>
      </c>
    </row>
    <row r="172" spans="3:13" x14ac:dyDescent="0.25">
      <c r="C172" s="13">
        <f t="shared" si="30"/>
        <v>42906</v>
      </c>
      <c r="D172" s="1">
        <f t="shared" si="29"/>
        <v>25</v>
      </c>
      <c r="E172" s="1" t="str">
        <f t="shared" si="31"/>
        <v>N</v>
      </c>
      <c r="F172" s="1" t="str">
        <f t="shared" si="32"/>
        <v>N</v>
      </c>
      <c r="G172" s="1" t="str">
        <f t="shared" si="33"/>
        <v>V</v>
      </c>
      <c r="H172" s="1" t="str">
        <f t="shared" si="34"/>
        <v>V</v>
      </c>
      <c r="I172" s="1" t="str">
        <f t="shared" si="35"/>
        <v>R</v>
      </c>
      <c r="J172" s="1" t="str">
        <f t="shared" si="36"/>
        <v>R</v>
      </c>
      <c r="K172" s="1" t="str">
        <f t="shared" si="37"/>
        <v>P</v>
      </c>
      <c r="L172" s="1" t="str">
        <f t="shared" si="38"/>
        <v>P</v>
      </c>
      <c r="M172" t="str">
        <f>IF(MONTH(C172)&lt;&gt;$A$24,"",IF(ROW(OblTyzdna)+ROUNDDOWN(ROWS(OblTyzdna)/2,0)=ROW(D172),D172,""))</f>
        <v/>
      </c>
    </row>
    <row r="173" spans="3:13" x14ac:dyDescent="0.25">
      <c r="C173" s="13">
        <f t="shared" si="30"/>
        <v>42907</v>
      </c>
      <c r="D173" s="1">
        <f t="shared" si="29"/>
        <v>25</v>
      </c>
      <c r="E173" s="1" t="str">
        <f t="shared" si="31"/>
        <v>N</v>
      </c>
      <c r="F173" s="1" t="str">
        <f t="shared" si="32"/>
        <v>N</v>
      </c>
      <c r="G173" s="1" t="str">
        <f t="shared" si="33"/>
        <v>V</v>
      </c>
      <c r="H173" s="1" t="str">
        <f t="shared" si="34"/>
        <v>V</v>
      </c>
      <c r="I173" s="1" t="str">
        <f t="shared" si="35"/>
        <v>R</v>
      </c>
      <c r="J173" s="1" t="str">
        <f t="shared" si="36"/>
        <v>R</v>
      </c>
      <c r="K173" s="1" t="str">
        <f t="shared" si="37"/>
        <v>P</v>
      </c>
      <c r="L173" s="1" t="str">
        <f t="shared" si="38"/>
        <v>P</v>
      </c>
      <c r="M173" t="str">
        <f>IF(MONTH(C173)&lt;&gt;$A$24,"",IF(ROW(OblTyzdna)+ROUNDDOWN(ROWS(OblTyzdna)/2,0)=ROW(D173),D173,""))</f>
        <v/>
      </c>
    </row>
    <row r="174" spans="3:13" x14ac:dyDescent="0.25">
      <c r="C174" s="13">
        <f t="shared" si="30"/>
        <v>42908</v>
      </c>
      <c r="D174" s="1">
        <f t="shared" si="29"/>
        <v>25</v>
      </c>
      <c r="E174" s="1" t="str">
        <f t="shared" si="31"/>
        <v>V</v>
      </c>
      <c r="F174" s="1" t="str">
        <f t="shared" si="32"/>
        <v>V</v>
      </c>
      <c r="G174" s="1" t="str">
        <f t="shared" si="33"/>
        <v>R</v>
      </c>
      <c r="H174" s="1" t="str">
        <f t="shared" si="34"/>
        <v>R</v>
      </c>
      <c r="I174" s="1" t="str">
        <f t="shared" si="35"/>
        <v>P</v>
      </c>
      <c r="J174" s="1" t="str">
        <f t="shared" si="36"/>
        <v>P</v>
      </c>
      <c r="K174" s="1" t="str">
        <f t="shared" si="37"/>
        <v>N</v>
      </c>
      <c r="L174" s="1" t="str">
        <f t="shared" si="38"/>
        <v>N</v>
      </c>
      <c r="M174" t="str">
        <f>IF(MONTH(C174)&lt;&gt;$A$24,"",IF(ROW(OblTyzdna)+ROUNDDOWN(ROWS(OblTyzdna)/2,0)=ROW(D174),D174,""))</f>
        <v/>
      </c>
    </row>
    <row r="175" spans="3:13" x14ac:dyDescent="0.25">
      <c r="C175" s="13">
        <f t="shared" si="30"/>
        <v>42909</v>
      </c>
      <c r="D175" s="1">
        <f t="shared" si="29"/>
        <v>25</v>
      </c>
      <c r="E175" s="1" t="str">
        <f t="shared" si="31"/>
        <v>V</v>
      </c>
      <c r="F175" s="1" t="str">
        <f t="shared" si="32"/>
        <v>V</v>
      </c>
      <c r="G175" s="1" t="str">
        <f t="shared" si="33"/>
        <v>R</v>
      </c>
      <c r="H175" s="1" t="str">
        <f t="shared" si="34"/>
        <v>R</v>
      </c>
      <c r="I175" s="1" t="str">
        <f t="shared" si="35"/>
        <v>P</v>
      </c>
      <c r="J175" s="1" t="str">
        <f t="shared" si="36"/>
        <v>P</v>
      </c>
      <c r="K175" s="1" t="str">
        <f t="shared" si="37"/>
        <v>N</v>
      </c>
      <c r="L175" s="1" t="str">
        <f t="shared" si="38"/>
        <v>N</v>
      </c>
      <c r="M175" t="str">
        <f>IF(MONTH(C175)&lt;&gt;$A$24,"",IF(ROW(OblTyzdna)+ROUNDDOWN(ROWS(OblTyzdna)/2,0)=ROW(D175),D175,""))</f>
        <v/>
      </c>
    </row>
    <row r="176" spans="3:13" x14ac:dyDescent="0.25">
      <c r="C176" s="13">
        <f t="shared" si="30"/>
        <v>42910</v>
      </c>
      <c r="D176" s="1">
        <f t="shared" si="29"/>
        <v>25</v>
      </c>
      <c r="E176" s="1" t="str">
        <f t="shared" si="31"/>
        <v>R</v>
      </c>
      <c r="F176" s="1" t="str">
        <f t="shared" si="32"/>
        <v>R</v>
      </c>
      <c r="G176" s="1" t="str">
        <f t="shared" si="33"/>
        <v>P</v>
      </c>
      <c r="H176" s="1" t="str">
        <f t="shared" si="34"/>
        <v>P</v>
      </c>
      <c r="I176" s="1" t="str">
        <f t="shared" si="35"/>
        <v>N</v>
      </c>
      <c r="J176" s="1" t="str">
        <f t="shared" si="36"/>
        <v>N</v>
      </c>
      <c r="K176" s="1" t="str">
        <f t="shared" si="37"/>
        <v>V</v>
      </c>
      <c r="L176" s="1" t="str">
        <f t="shared" si="38"/>
        <v>V</v>
      </c>
      <c r="M176" t="str">
        <f>IF(MONTH(C176)&lt;&gt;$A$24,"",IF(ROW(OblTyzdna)+ROUNDDOWN(ROWS(OblTyzdna)/2,0)=ROW(D176),D176,""))</f>
        <v/>
      </c>
    </row>
    <row r="177" spans="3:13" x14ac:dyDescent="0.25">
      <c r="C177" s="13">
        <f t="shared" si="30"/>
        <v>42911</v>
      </c>
      <c r="D177" s="1">
        <f t="shared" si="29"/>
        <v>25</v>
      </c>
      <c r="E177" s="1" t="str">
        <f t="shared" si="31"/>
        <v>R</v>
      </c>
      <c r="F177" s="1" t="str">
        <f t="shared" si="32"/>
        <v>R</v>
      </c>
      <c r="G177" s="1" t="str">
        <f t="shared" si="33"/>
        <v>P</v>
      </c>
      <c r="H177" s="1" t="str">
        <f t="shared" si="34"/>
        <v>P</v>
      </c>
      <c r="I177" s="1" t="str">
        <f t="shared" si="35"/>
        <v>N</v>
      </c>
      <c r="J177" s="1" t="str">
        <f t="shared" si="36"/>
        <v>N</v>
      </c>
      <c r="K177" s="1" t="str">
        <f t="shared" si="37"/>
        <v>V</v>
      </c>
      <c r="L177" s="1" t="str">
        <f t="shared" si="38"/>
        <v>V</v>
      </c>
      <c r="M177" t="str">
        <f>IF(MONTH(C177)&lt;&gt;$A$24,"",IF(ROW(OblTyzdna)+ROUNDDOWN(ROWS(OblTyzdna)/2,0)=ROW(D177),D177,""))</f>
        <v/>
      </c>
    </row>
    <row r="178" spans="3:13" x14ac:dyDescent="0.25">
      <c r="C178" s="13">
        <f t="shared" si="30"/>
        <v>42912</v>
      </c>
      <c r="D178" s="1">
        <f t="shared" si="29"/>
        <v>26</v>
      </c>
      <c r="E178" s="1" t="str">
        <f t="shared" si="31"/>
        <v>P</v>
      </c>
      <c r="F178" s="1" t="str">
        <f t="shared" si="32"/>
        <v>P</v>
      </c>
      <c r="G178" s="1" t="str">
        <f t="shared" si="33"/>
        <v>N</v>
      </c>
      <c r="H178" s="1" t="str">
        <f t="shared" si="34"/>
        <v>N</v>
      </c>
      <c r="I178" s="1" t="str">
        <f t="shared" si="35"/>
        <v>V</v>
      </c>
      <c r="J178" s="1" t="str">
        <f t="shared" si="36"/>
        <v>V</v>
      </c>
      <c r="K178" s="1" t="str">
        <f t="shared" si="37"/>
        <v>R</v>
      </c>
      <c r="L178" s="1" t="str">
        <f t="shared" si="38"/>
        <v>R</v>
      </c>
      <c r="M178" t="str">
        <f>IF(MONTH(C178)&lt;&gt;$A$24,"",IF(ROW(OblTyzdna)+ROUNDDOWN(ROWS(OblTyzdna)/2,0)=ROW(D178),D178,""))</f>
        <v/>
      </c>
    </row>
    <row r="179" spans="3:13" x14ac:dyDescent="0.25">
      <c r="C179" s="13">
        <f t="shared" si="30"/>
        <v>42913</v>
      </c>
      <c r="D179" s="1">
        <f t="shared" si="29"/>
        <v>26</v>
      </c>
      <c r="E179" s="1" t="str">
        <f t="shared" si="31"/>
        <v>P</v>
      </c>
      <c r="F179" s="1" t="str">
        <f t="shared" si="32"/>
        <v>P</v>
      </c>
      <c r="G179" s="1" t="str">
        <f t="shared" si="33"/>
        <v>N</v>
      </c>
      <c r="H179" s="1" t="str">
        <f t="shared" si="34"/>
        <v>N</v>
      </c>
      <c r="I179" s="1" t="str">
        <f t="shared" si="35"/>
        <v>V</v>
      </c>
      <c r="J179" s="1" t="str">
        <f t="shared" si="36"/>
        <v>V</v>
      </c>
      <c r="K179" s="1" t="str">
        <f t="shared" si="37"/>
        <v>R</v>
      </c>
      <c r="L179" s="1" t="str">
        <f t="shared" si="38"/>
        <v>R</v>
      </c>
      <c r="M179" t="str">
        <f>IF(MONTH(C179)&lt;&gt;$A$24,"",IF(ROW(OblTyzdna)+ROUNDDOWN(ROWS(OblTyzdna)/2,0)=ROW(D179),D179,""))</f>
        <v/>
      </c>
    </row>
    <row r="180" spans="3:13" x14ac:dyDescent="0.25">
      <c r="C180" s="13">
        <f t="shared" si="30"/>
        <v>42914</v>
      </c>
      <c r="D180" s="1">
        <f t="shared" si="29"/>
        <v>26</v>
      </c>
      <c r="E180" s="1" t="str">
        <f t="shared" si="31"/>
        <v>N</v>
      </c>
      <c r="F180" s="1" t="str">
        <f t="shared" si="32"/>
        <v>N</v>
      </c>
      <c r="G180" s="1" t="str">
        <f t="shared" si="33"/>
        <v>V</v>
      </c>
      <c r="H180" s="1" t="str">
        <f t="shared" si="34"/>
        <v>V</v>
      </c>
      <c r="I180" s="1" t="str">
        <f t="shared" si="35"/>
        <v>R</v>
      </c>
      <c r="J180" s="1" t="str">
        <f t="shared" si="36"/>
        <v>R</v>
      </c>
      <c r="K180" s="1" t="str">
        <f t="shared" si="37"/>
        <v>P</v>
      </c>
      <c r="L180" s="1" t="str">
        <f t="shared" si="38"/>
        <v>P</v>
      </c>
      <c r="M180" t="str">
        <f>IF(MONTH(C180)&lt;&gt;$A$24,"",IF(ROW(OblTyzdna)+ROUNDDOWN(ROWS(OblTyzdna)/2,0)=ROW(D180),D180,""))</f>
        <v/>
      </c>
    </row>
    <row r="181" spans="3:13" x14ac:dyDescent="0.25">
      <c r="C181" s="13">
        <f t="shared" si="30"/>
        <v>42915</v>
      </c>
      <c r="D181" s="1">
        <f t="shared" si="29"/>
        <v>26</v>
      </c>
      <c r="E181" s="1" t="str">
        <f t="shared" si="31"/>
        <v>N</v>
      </c>
      <c r="F181" s="1" t="str">
        <f t="shared" si="32"/>
        <v>N</v>
      </c>
      <c r="G181" s="1" t="str">
        <f t="shared" si="33"/>
        <v>V</v>
      </c>
      <c r="H181" s="1" t="str">
        <f t="shared" si="34"/>
        <v>V</v>
      </c>
      <c r="I181" s="1" t="str">
        <f t="shared" si="35"/>
        <v>R</v>
      </c>
      <c r="J181" s="1" t="str">
        <f t="shared" si="36"/>
        <v>R</v>
      </c>
      <c r="K181" s="1" t="str">
        <f t="shared" si="37"/>
        <v>P</v>
      </c>
      <c r="L181" s="1" t="str">
        <f t="shared" si="38"/>
        <v>P</v>
      </c>
      <c r="M181" t="str">
        <f>IF(MONTH(C181)&lt;&gt;$A$24,"",IF(ROW(OblTyzdna)+ROUNDDOWN(ROWS(OblTyzdna)/2,0)=ROW(D181),D181,""))</f>
        <v/>
      </c>
    </row>
    <row r="182" spans="3:13" x14ac:dyDescent="0.25">
      <c r="C182" s="13">
        <f t="shared" si="30"/>
        <v>42916</v>
      </c>
      <c r="D182" s="1">
        <f t="shared" si="29"/>
        <v>26</v>
      </c>
      <c r="E182" s="1" t="str">
        <f t="shared" si="31"/>
        <v>V</v>
      </c>
      <c r="F182" s="1" t="str">
        <f t="shared" si="32"/>
        <v>V</v>
      </c>
      <c r="G182" s="1" t="str">
        <f t="shared" si="33"/>
        <v>R</v>
      </c>
      <c r="H182" s="1" t="str">
        <f t="shared" si="34"/>
        <v>R</v>
      </c>
      <c r="I182" s="1" t="str">
        <f t="shared" si="35"/>
        <v>P</v>
      </c>
      <c r="J182" s="1" t="str">
        <f t="shared" si="36"/>
        <v>P</v>
      </c>
      <c r="K182" s="1" t="str">
        <f t="shared" si="37"/>
        <v>N</v>
      </c>
      <c r="L182" s="1" t="str">
        <f t="shared" si="38"/>
        <v>N</v>
      </c>
      <c r="M182" t="str">
        <f>IF(MONTH(C182)&lt;&gt;$A$24,"",IF(ROW(OblTyzdna)+ROUNDDOWN(ROWS(OblTyzdna)/2,0)=ROW(D182),D182,""))</f>
        <v/>
      </c>
    </row>
    <row r="183" spans="3:13" x14ac:dyDescent="0.25">
      <c r="C183" s="13">
        <f t="shared" si="30"/>
        <v>42917</v>
      </c>
      <c r="D183" s="1">
        <f t="shared" si="29"/>
        <v>26</v>
      </c>
      <c r="E183" s="1" t="str">
        <f t="shared" si="31"/>
        <v>V</v>
      </c>
      <c r="F183" s="1" t="str">
        <f t="shared" si="32"/>
        <v>V</v>
      </c>
      <c r="G183" s="1" t="str">
        <f t="shared" si="33"/>
        <v>R</v>
      </c>
      <c r="H183" s="1" t="str">
        <f t="shared" si="34"/>
        <v>R</v>
      </c>
      <c r="I183" s="1" t="str">
        <f t="shared" si="35"/>
        <v>P</v>
      </c>
      <c r="J183" s="1" t="str">
        <f t="shared" si="36"/>
        <v>P</v>
      </c>
      <c r="K183" s="1" t="str">
        <f t="shared" si="37"/>
        <v>N</v>
      </c>
      <c r="L183" s="1" t="str">
        <f t="shared" si="38"/>
        <v>N</v>
      </c>
      <c r="M183" t="str">
        <f>IF(MONTH(C183)&lt;&gt;$A$24,"",IF(ROW(OblTyzdna)+ROUNDDOWN(ROWS(OblTyzdna)/2,0)=ROW(D183),D183,""))</f>
        <v/>
      </c>
    </row>
    <row r="184" spans="3:13" x14ac:dyDescent="0.25">
      <c r="C184" s="13">
        <f t="shared" si="30"/>
        <v>42918</v>
      </c>
      <c r="D184" s="1">
        <f t="shared" si="29"/>
        <v>26</v>
      </c>
      <c r="E184" s="1" t="str">
        <f t="shared" si="31"/>
        <v>R</v>
      </c>
      <c r="F184" s="1" t="str">
        <f t="shared" si="32"/>
        <v>R</v>
      </c>
      <c r="G184" s="1" t="str">
        <f t="shared" si="33"/>
        <v>P</v>
      </c>
      <c r="H184" s="1" t="str">
        <f t="shared" si="34"/>
        <v>P</v>
      </c>
      <c r="I184" s="1" t="str">
        <f t="shared" si="35"/>
        <v>N</v>
      </c>
      <c r="J184" s="1" t="str">
        <f t="shared" si="36"/>
        <v>N</v>
      </c>
      <c r="K184" s="1" t="str">
        <f t="shared" si="37"/>
        <v>V</v>
      </c>
      <c r="L184" s="1" t="str">
        <f t="shared" si="38"/>
        <v>V</v>
      </c>
      <c r="M184" t="str">
        <f>IF(MONTH(C184)&lt;&gt;$A$24,"",IF(ROW(OblTyzdna)+ROUNDDOWN(ROWS(OblTyzdna)/2,0)=ROW(D184),D184,""))</f>
        <v/>
      </c>
    </row>
    <row r="185" spans="3:13" x14ac:dyDescent="0.25">
      <c r="C185" s="13">
        <f t="shared" si="30"/>
        <v>42919</v>
      </c>
      <c r="D185" s="1">
        <f t="shared" si="29"/>
        <v>27</v>
      </c>
      <c r="E185" s="1" t="str">
        <f t="shared" si="31"/>
        <v>R</v>
      </c>
      <c r="F185" s="1" t="str">
        <f t="shared" si="32"/>
        <v>R</v>
      </c>
      <c r="G185" s="1" t="str">
        <f t="shared" si="33"/>
        <v>P</v>
      </c>
      <c r="H185" s="1" t="str">
        <f t="shared" si="34"/>
        <v>P</v>
      </c>
      <c r="I185" s="1" t="str">
        <f t="shared" si="35"/>
        <v>N</v>
      </c>
      <c r="J185" s="1" t="str">
        <f t="shared" si="36"/>
        <v>N</v>
      </c>
      <c r="K185" s="1" t="str">
        <f t="shared" si="37"/>
        <v>V</v>
      </c>
      <c r="L185" s="1" t="str">
        <f t="shared" si="38"/>
        <v>V</v>
      </c>
      <c r="M185" t="str">
        <f>IF(MONTH(C185)&lt;&gt;$A$24,"",IF(ROW(OblTyzdna)+ROUNDDOWN(ROWS(OblTyzdna)/2,0)=ROW(D185),D185,""))</f>
        <v/>
      </c>
    </row>
    <row r="186" spans="3:13" x14ac:dyDescent="0.25">
      <c r="C186" s="13">
        <f t="shared" si="30"/>
        <v>42920</v>
      </c>
      <c r="D186" s="1">
        <f t="shared" si="29"/>
        <v>27</v>
      </c>
      <c r="E186" s="1" t="str">
        <f t="shared" si="31"/>
        <v>P</v>
      </c>
      <c r="F186" s="1" t="str">
        <f t="shared" si="32"/>
        <v>P</v>
      </c>
      <c r="G186" s="1" t="str">
        <f t="shared" si="33"/>
        <v>N</v>
      </c>
      <c r="H186" s="1" t="str">
        <f t="shared" si="34"/>
        <v>N</v>
      </c>
      <c r="I186" s="1" t="str">
        <f t="shared" si="35"/>
        <v>V</v>
      </c>
      <c r="J186" s="1" t="str">
        <f t="shared" si="36"/>
        <v>V</v>
      </c>
      <c r="K186" s="1" t="str">
        <f t="shared" si="37"/>
        <v>R</v>
      </c>
      <c r="L186" s="1" t="str">
        <f t="shared" si="38"/>
        <v>R</v>
      </c>
      <c r="M186" t="str">
        <f>IF(MONTH(C186)&lt;&gt;$A$24,"",IF(ROW(OblTyzdna)+ROUNDDOWN(ROWS(OblTyzdna)/2,0)=ROW(D186),D186,""))</f>
        <v/>
      </c>
    </row>
    <row r="187" spans="3:13" x14ac:dyDescent="0.25">
      <c r="C187" s="13">
        <f t="shared" si="30"/>
        <v>42921</v>
      </c>
      <c r="D187" s="1">
        <f t="shared" si="29"/>
        <v>27</v>
      </c>
      <c r="E187" s="1" t="str">
        <f t="shared" si="31"/>
        <v>P</v>
      </c>
      <c r="F187" s="1" t="str">
        <f t="shared" si="32"/>
        <v>P</v>
      </c>
      <c r="G187" s="1" t="str">
        <f t="shared" si="33"/>
        <v>N</v>
      </c>
      <c r="H187" s="1" t="str">
        <f t="shared" si="34"/>
        <v>N</v>
      </c>
      <c r="I187" s="1" t="str">
        <f t="shared" si="35"/>
        <v>V</v>
      </c>
      <c r="J187" s="1" t="str">
        <f t="shared" si="36"/>
        <v>V</v>
      </c>
      <c r="K187" s="1" t="str">
        <f t="shared" si="37"/>
        <v>R</v>
      </c>
      <c r="L187" s="1" t="str">
        <f t="shared" si="38"/>
        <v>R</v>
      </c>
      <c r="M187" t="str">
        <f>IF(MONTH(C187)&lt;&gt;$A$24,"",IF(ROW(OblTyzdna)+ROUNDDOWN(ROWS(OblTyzdna)/2,0)=ROW(D187),D187,""))</f>
        <v/>
      </c>
    </row>
    <row r="188" spans="3:13" x14ac:dyDescent="0.25">
      <c r="C188" s="13">
        <f t="shared" si="30"/>
        <v>42922</v>
      </c>
      <c r="D188" s="1">
        <f t="shared" si="29"/>
        <v>27</v>
      </c>
      <c r="E188" s="1" t="str">
        <f t="shared" si="31"/>
        <v>N</v>
      </c>
      <c r="F188" s="1" t="str">
        <f t="shared" si="32"/>
        <v>N</v>
      </c>
      <c r="G188" s="1" t="str">
        <f t="shared" si="33"/>
        <v>V</v>
      </c>
      <c r="H188" s="1" t="str">
        <f t="shared" si="34"/>
        <v>V</v>
      </c>
      <c r="I188" s="1" t="str">
        <f t="shared" si="35"/>
        <v>R</v>
      </c>
      <c r="J188" s="1" t="str">
        <f t="shared" si="36"/>
        <v>R</v>
      </c>
      <c r="K188" s="1" t="str">
        <f t="shared" si="37"/>
        <v>P</v>
      </c>
      <c r="L188" s="1" t="str">
        <f t="shared" si="38"/>
        <v>P</v>
      </c>
      <c r="M188" t="str">
        <f>IF(MONTH(C188)&lt;&gt;$A$24,"",IF(ROW(OblTyzdna)+ROUNDDOWN(ROWS(OblTyzdna)/2,0)=ROW(D188),D188,""))</f>
        <v/>
      </c>
    </row>
    <row r="189" spans="3:13" x14ac:dyDescent="0.25">
      <c r="C189" s="13">
        <f t="shared" si="30"/>
        <v>42923</v>
      </c>
      <c r="D189" s="1">
        <f t="shared" si="29"/>
        <v>27</v>
      </c>
      <c r="E189" s="1" t="str">
        <f t="shared" si="31"/>
        <v>N</v>
      </c>
      <c r="F189" s="1" t="str">
        <f t="shared" si="32"/>
        <v>N</v>
      </c>
      <c r="G189" s="1" t="str">
        <f t="shared" si="33"/>
        <v>V</v>
      </c>
      <c r="H189" s="1" t="str">
        <f t="shared" si="34"/>
        <v>V</v>
      </c>
      <c r="I189" s="1" t="str">
        <f t="shared" si="35"/>
        <v>R</v>
      </c>
      <c r="J189" s="1" t="str">
        <f t="shared" si="36"/>
        <v>R</v>
      </c>
      <c r="K189" s="1" t="str">
        <f t="shared" si="37"/>
        <v>P</v>
      </c>
      <c r="L189" s="1" t="str">
        <f t="shared" si="38"/>
        <v>P</v>
      </c>
      <c r="M189" t="str">
        <f>IF(MONTH(C189)&lt;&gt;$A$24,"",IF(ROW(OblTyzdna)+ROUNDDOWN(ROWS(OblTyzdna)/2,0)=ROW(D189),D189,""))</f>
        <v/>
      </c>
    </row>
    <row r="190" spans="3:13" x14ac:dyDescent="0.25">
      <c r="C190" s="13">
        <f t="shared" si="30"/>
        <v>42924</v>
      </c>
      <c r="D190" s="1">
        <f t="shared" si="29"/>
        <v>27</v>
      </c>
      <c r="E190" s="1" t="str">
        <f t="shared" si="31"/>
        <v>V</v>
      </c>
      <c r="F190" s="1" t="str">
        <f t="shared" si="32"/>
        <v>V</v>
      </c>
      <c r="G190" s="1" t="str">
        <f t="shared" si="33"/>
        <v>R</v>
      </c>
      <c r="H190" s="1" t="str">
        <f t="shared" si="34"/>
        <v>R</v>
      </c>
      <c r="I190" s="1" t="str">
        <f t="shared" si="35"/>
        <v>P</v>
      </c>
      <c r="J190" s="1" t="str">
        <f t="shared" si="36"/>
        <v>P</v>
      </c>
      <c r="K190" s="1" t="str">
        <f t="shared" si="37"/>
        <v>N</v>
      </c>
      <c r="L190" s="1" t="str">
        <f t="shared" si="38"/>
        <v>N</v>
      </c>
      <c r="M190" t="str">
        <f>IF(MONTH(C190)&lt;&gt;$A$24,"",IF(ROW(OblTyzdna)+ROUNDDOWN(ROWS(OblTyzdna)/2,0)=ROW(D190),D190,""))</f>
        <v/>
      </c>
    </row>
    <row r="191" spans="3:13" x14ac:dyDescent="0.25">
      <c r="C191" s="13">
        <f t="shared" si="30"/>
        <v>42925</v>
      </c>
      <c r="D191" s="1">
        <f t="shared" si="29"/>
        <v>27</v>
      </c>
      <c r="E191" s="1" t="str">
        <f t="shared" si="31"/>
        <v>V</v>
      </c>
      <c r="F191" s="1" t="str">
        <f t="shared" si="32"/>
        <v>V</v>
      </c>
      <c r="G191" s="1" t="str">
        <f t="shared" si="33"/>
        <v>R</v>
      </c>
      <c r="H191" s="1" t="str">
        <f t="shared" si="34"/>
        <v>R</v>
      </c>
      <c r="I191" s="1" t="str">
        <f t="shared" si="35"/>
        <v>P</v>
      </c>
      <c r="J191" s="1" t="str">
        <f t="shared" si="36"/>
        <v>P</v>
      </c>
      <c r="K191" s="1" t="str">
        <f t="shared" si="37"/>
        <v>N</v>
      </c>
      <c r="L191" s="1" t="str">
        <f t="shared" si="38"/>
        <v>N</v>
      </c>
      <c r="M191" t="str">
        <f>IF(MONTH(C191)&lt;&gt;$A$24,"",IF(ROW(OblTyzdna)+ROUNDDOWN(ROWS(OblTyzdna)/2,0)=ROW(D191),D191,""))</f>
        <v/>
      </c>
    </row>
    <row r="192" spans="3:13" x14ac:dyDescent="0.25">
      <c r="C192" s="13">
        <f t="shared" si="30"/>
        <v>42926</v>
      </c>
      <c r="D192" s="1">
        <f t="shared" si="29"/>
        <v>28</v>
      </c>
      <c r="E192" s="1" t="str">
        <f t="shared" si="31"/>
        <v>R</v>
      </c>
      <c r="F192" s="1" t="str">
        <f t="shared" si="32"/>
        <v>R</v>
      </c>
      <c r="G192" s="1" t="str">
        <f t="shared" si="33"/>
        <v>P</v>
      </c>
      <c r="H192" s="1" t="str">
        <f t="shared" si="34"/>
        <v>P</v>
      </c>
      <c r="I192" s="1" t="str">
        <f t="shared" si="35"/>
        <v>N</v>
      </c>
      <c r="J192" s="1" t="str">
        <f t="shared" si="36"/>
        <v>N</v>
      </c>
      <c r="K192" s="1" t="str">
        <f t="shared" si="37"/>
        <v>V</v>
      </c>
      <c r="L192" s="1" t="str">
        <f t="shared" si="38"/>
        <v>V</v>
      </c>
      <c r="M192" t="str">
        <f>IF(MONTH(C192)&lt;&gt;$A$24,"",IF(ROW(OblTyzdna)+ROUNDDOWN(ROWS(OblTyzdna)/2,0)=ROW(D192),D192,""))</f>
        <v/>
      </c>
    </row>
    <row r="193" spans="3:13" x14ac:dyDescent="0.25">
      <c r="C193" s="13">
        <f t="shared" si="30"/>
        <v>42927</v>
      </c>
      <c r="D193" s="1">
        <f t="shared" si="29"/>
        <v>28</v>
      </c>
      <c r="E193" s="1" t="str">
        <f t="shared" si="31"/>
        <v>R</v>
      </c>
      <c r="F193" s="1" t="str">
        <f t="shared" si="32"/>
        <v>R</v>
      </c>
      <c r="G193" s="1" t="str">
        <f t="shared" si="33"/>
        <v>P</v>
      </c>
      <c r="H193" s="1" t="str">
        <f t="shared" si="34"/>
        <v>P</v>
      </c>
      <c r="I193" s="1" t="str">
        <f t="shared" si="35"/>
        <v>N</v>
      </c>
      <c r="J193" s="1" t="str">
        <f t="shared" si="36"/>
        <v>N</v>
      </c>
      <c r="K193" s="1" t="str">
        <f t="shared" si="37"/>
        <v>V</v>
      </c>
      <c r="L193" s="1" t="str">
        <f t="shared" si="38"/>
        <v>V</v>
      </c>
      <c r="M193" t="str">
        <f>IF(MONTH(C193)&lt;&gt;$A$24,"",IF(ROW(OblTyzdna)+ROUNDDOWN(ROWS(OblTyzdna)/2,0)=ROW(D193),D193,""))</f>
        <v/>
      </c>
    </row>
    <row r="194" spans="3:13" x14ac:dyDescent="0.25">
      <c r="C194" s="13">
        <f t="shared" si="30"/>
        <v>42928</v>
      </c>
      <c r="D194" s="1">
        <f t="shared" si="29"/>
        <v>28</v>
      </c>
      <c r="E194" s="1" t="str">
        <f t="shared" si="31"/>
        <v>P</v>
      </c>
      <c r="F194" s="1" t="str">
        <f t="shared" si="32"/>
        <v>P</v>
      </c>
      <c r="G194" s="1" t="str">
        <f t="shared" si="33"/>
        <v>N</v>
      </c>
      <c r="H194" s="1" t="str">
        <f t="shared" si="34"/>
        <v>N</v>
      </c>
      <c r="I194" s="1" t="str">
        <f t="shared" si="35"/>
        <v>V</v>
      </c>
      <c r="J194" s="1" t="str">
        <f t="shared" si="36"/>
        <v>V</v>
      </c>
      <c r="K194" s="1" t="str">
        <f t="shared" si="37"/>
        <v>R</v>
      </c>
      <c r="L194" s="1" t="str">
        <f t="shared" si="38"/>
        <v>R</v>
      </c>
      <c r="M194" t="str">
        <f>IF(MONTH(C194)&lt;&gt;$A$24,"",IF(ROW(OblTyzdna)+ROUNDDOWN(ROWS(OblTyzdna)/2,0)=ROW(D194),D194,""))</f>
        <v/>
      </c>
    </row>
    <row r="195" spans="3:13" x14ac:dyDescent="0.25">
      <c r="C195" s="13">
        <f t="shared" si="30"/>
        <v>42929</v>
      </c>
      <c r="D195" s="1">
        <f t="shared" ref="D195:D258" si="39">WEEKNUM(C195,21)</f>
        <v>28</v>
      </c>
      <c r="E195" s="1" t="str">
        <f t="shared" si="31"/>
        <v>P</v>
      </c>
      <c r="F195" s="1" t="str">
        <f t="shared" si="32"/>
        <v>P</v>
      </c>
      <c r="G195" s="1" t="str">
        <f t="shared" si="33"/>
        <v>N</v>
      </c>
      <c r="H195" s="1" t="str">
        <f t="shared" si="34"/>
        <v>N</v>
      </c>
      <c r="I195" s="1" t="str">
        <f t="shared" si="35"/>
        <v>V</v>
      </c>
      <c r="J195" s="1" t="str">
        <f t="shared" si="36"/>
        <v>V</v>
      </c>
      <c r="K195" s="1" t="str">
        <f t="shared" si="37"/>
        <v>R</v>
      </c>
      <c r="L195" s="1" t="str">
        <f t="shared" si="38"/>
        <v>R</v>
      </c>
      <c r="M195" t="str">
        <f>IF(MONTH(C195)&lt;&gt;$A$24,"",IF(ROW(OblTyzdna)+ROUNDDOWN(ROWS(OblTyzdna)/2,0)=ROW(D195),D195,""))</f>
        <v/>
      </c>
    </row>
    <row r="196" spans="3:13" x14ac:dyDescent="0.25">
      <c r="C196" s="13">
        <f t="shared" ref="C196:C259" si="40">C195+1</f>
        <v>42930</v>
      </c>
      <c r="D196" s="1">
        <f t="shared" si="39"/>
        <v>28</v>
      </c>
      <c r="E196" s="1" t="str">
        <f t="shared" si="31"/>
        <v>N</v>
      </c>
      <c r="F196" s="1" t="str">
        <f t="shared" si="32"/>
        <v>N</v>
      </c>
      <c r="G196" s="1" t="str">
        <f t="shared" si="33"/>
        <v>V</v>
      </c>
      <c r="H196" s="1" t="str">
        <f t="shared" si="34"/>
        <v>V</v>
      </c>
      <c r="I196" s="1" t="str">
        <f t="shared" si="35"/>
        <v>R</v>
      </c>
      <c r="J196" s="1" t="str">
        <f t="shared" si="36"/>
        <v>R</v>
      </c>
      <c r="K196" s="1" t="str">
        <f t="shared" si="37"/>
        <v>P</v>
      </c>
      <c r="L196" s="1" t="str">
        <f t="shared" si="38"/>
        <v>P</v>
      </c>
      <c r="M196" t="str">
        <f>IF(MONTH(C196)&lt;&gt;$A$24,"",IF(ROW(OblTyzdna)+ROUNDDOWN(ROWS(OblTyzdna)/2,0)=ROW(D196),D196,""))</f>
        <v/>
      </c>
    </row>
    <row r="197" spans="3:13" x14ac:dyDescent="0.25">
      <c r="C197" s="13">
        <f t="shared" si="40"/>
        <v>42931</v>
      </c>
      <c r="D197" s="1">
        <f t="shared" si="39"/>
        <v>28</v>
      </c>
      <c r="E197" s="1" t="str">
        <f t="shared" si="31"/>
        <v>N</v>
      </c>
      <c r="F197" s="1" t="str">
        <f t="shared" si="32"/>
        <v>N</v>
      </c>
      <c r="G197" s="1" t="str">
        <f t="shared" si="33"/>
        <v>V</v>
      </c>
      <c r="H197" s="1" t="str">
        <f t="shared" si="34"/>
        <v>V</v>
      </c>
      <c r="I197" s="1" t="str">
        <f t="shared" si="35"/>
        <v>R</v>
      </c>
      <c r="J197" s="1" t="str">
        <f t="shared" si="36"/>
        <v>R</v>
      </c>
      <c r="K197" s="1" t="str">
        <f t="shared" si="37"/>
        <v>P</v>
      </c>
      <c r="L197" s="1" t="str">
        <f t="shared" si="38"/>
        <v>P</v>
      </c>
      <c r="M197" t="str">
        <f>IF(MONTH(C197)&lt;&gt;$A$24,"",IF(ROW(OblTyzdna)+ROUNDDOWN(ROWS(OblTyzdna)/2,0)=ROW(D197),D197,""))</f>
        <v/>
      </c>
    </row>
    <row r="198" spans="3:13" x14ac:dyDescent="0.25">
      <c r="C198" s="13">
        <f t="shared" si="40"/>
        <v>42932</v>
      </c>
      <c r="D198" s="1">
        <f t="shared" si="39"/>
        <v>28</v>
      </c>
      <c r="E198" s="1" t="str">
        <f t="shared" si="31"/>
        <v>V</v>
      </c>
      <c r="F198" s="1" t="str">
        <f t="shared" si="32"/>
        <v>V</v>
      </c>
      <c r="G198" s="1" t="str">
        <f t="shared" si="33"/>
        <v>R</v>
      </c>
      <c r="H198" s="1" t="str">
        <f t="shared" si="34"/>
        <v>R</v>
      </c>
      <c r="I198" s="1" t="str">
        <f t="shared" si="35"/>
        <v>P</v>
      </c>
      <c r="J198" s="1" t="str">
        <f t="shared" si="36"/>
        <v>P</v>
      </c>
      <c r="K198" s="1" t="str">
        <f t="shared" si="37"/>
        <v>N</v>
      </c>
      <c r="L198" s="1" t="str">
        <f t="shared" si="38"/>
        <v>N</v>
      </c>
      <c r="M198" t="str">
        <f>IF(MONTH(C198)&lt;&gt;$A$24,"",IF(ROW(OblTyzdna)+ROUNDDOWN(ROWS(OblTyzdna)/2,0)=ROW(D198),D198,""))</f>
        <v/>
      </c>
    </row>
    <row r="199" spans="3:13" x14ac:dyDescent="0.25">
      <c r="C199" s="13">
        <f t="shared" si="40"/>
        <v>42933</v>
      </c>
      <c r="D199" s="1">
        <f t="shared" si="39"/>
        <v>29</v>
      </c>
      <c r="E199" s="1" t="str">
        <f t="shared" si="31"/>
        <v>V</v>
      </c>
      <c r="F199" s="1" t="str">
        <f t="shared" si="32"/>
        <v>V</v>
      </c>
      <c r="G199" s="1" t="str">
        <f t="shared" si="33"/>
        <v>R</v>
      </c>
      <c r="H199" s="1" t="str">
        <f t="shared" si="34"/>
        <v>R</v>
      </c>
      <c r="I199" s="1" t="str">
        <f t="shared" si="35"/>
        <v>P</v>
      </c>
      <c r="J199" s="1" t="str">
        <f t="shared" si="36"/>
        <v>P</v>
      </c>
      <c r="K199" s="1" t="str">
        <f t="shared" si="37"/>
        <v>N</v>
      </c>
      <c r="L199" s="1" t="str">
        <f t="shared" si="38"/>
        <v>N</v>
      </c>
      <c r="M199" t="str">
        <f>IF(MONTH(C199)&lt;&gt;$A$24,"",IF(ROW(OblTyzdna)+ROUNDDOWN(ROWS(OblTyzdna)/2,0)=ROW(D199),D199,""))</f>
        <v/>
      </c>
    </row>
    <row r="200" spans="3:13" x14ac:dyDescent="0.25">
      <c r="C200" s="13">
        <f t="shared" si="40"/>
        <v>42934</v>
      </c>
      <c r="D200" s="1">
        <f t="shared" si="39"/>
        <v>29</v>
      </c>
      <c r="E200" s="1" t="str">
        <f t="shared" si="31"/>
        <v>R</v>
      </c>
      <c r="F200" s="1" t="str">
        <f t="shared" si="32"/>
        <v>R</v>
      </c>
      <c r="G200" s="1" t="str">
        <f t="shared" si="33"/>
        <v>P</v>
      </c>
      <c r="H200" s="1" t="str">
        <f t="shared" si="34"/>
        <v>P</v>
      </c>
      <c r="I200" s="1" t="str">
        <f t="shared" si="35"/>
        <v>N</v>
      </c>
      <c r="J200" s="1" t="str">
        <f t="shared" si="36"/>
        <v>N</v>
      </c>
      <c r="K200" s="1" t="str">
        <f t="shared" si="37"/>
        <v>V</v>
      </c>
      <c r="L200" s="1" t="str">
        <f t="shared" si="38"/>
        <v>V</v>
      </c>
      <c r="M200" t="str">
        <f>IF(MONTH(C200)&lt;&gt;$A$24,"",IF(ROW(OblTyzdna)+ROUNDDOWN(ROWS(OblTyzdna)/2,0)=ROW(D200),D200,""))</f>
        <v/>
      </c>
    </row>
    <row r="201" spans="3:13" x14ac:dyDescent="0.25">
      <c r="C201" s="13">
        <f t="shared" si="40"/>
        <v>42935</v>
      </c>
      <c r="D201" s="1">
        <f t="shared" si="39"/>
        <v>29</v>
      </c>
      <c r="E201" s="1" t="str">
        <f t="shared" si="31"/>
        <v>R</v>
      </c>
      <c r="F201" s="1" t="str">
        <f t="shared" si="32"/>
        <v>R</v>
      </c>
      <c r="G201" s="1" t="str">
        <f t="shared" si="33"/>
        <v>P</v>
      </c>
      <c r="H201" s="1" t="str">
        <f t="shared" si="34"/>
        <v>P</v>
      </c>
      <c r="I201" s="1" t="str">
        <f t="shared" si="35"/>
        <v>N</v>
      </c>
      <c r="J201" s="1" t="str">
        <f t="shared" si="36"/>
        <v>N</v>
      </c>
      <c r="K201" s="1" t="str">
        <f t="shared" si="37"/>
        <v>V</v>
      </c>
      <c r="L201" s="1" t="str">
        <f t="shared" si="38"/>
        <v>V</v>
      </c>
      <c r="M201" t="str">
        <f>IF(MONTH(C201)&lt;&gt;$A$24,"",IF(ROW(OblTyzdna)+ROUNDDOWN(ROWS(OblTyzdna)/2,0)=ROW(D201),D201,""))</f>
        <v/>
      </c>
    </row>
    <row r="202" spans="3:13" x14ac:dyDescent="0.25">
      <c r="C202" s="13">
        <f t="shared" si="40"/>
        <v>42936</v>
      </c>
      <c r="D202" s="1">
        <f t="shared" si="39"/>
        <v>29</v>
      </c>
      <c r="E202" s="1" t="str">
        <f t="shared" si="31"/>
        <v>P</v>
      </c>
      <c r="F202" s="1" t="str">
        <f t="shared" si="32"/>
        <v>P</v>
      </c>
      <c r="G202" s="1" t="str">
        <f t="shared" si="33"/>
        <v>N</v>
      </c>
      <c r="H202" s="1" t="str">
        <f t="shared" si="34"/>
        <v>N</v>
      </c>
      <c r="I202" s="1" t="str">
        <f t="shared" si="35"/>
        <v>V</v>
      </c>
      <c r="J202" s="1" t="str">
        <f t="shared" si="36"/>
        <v>V</v>
      </c>
      <c r="K202" s="1" t="str">
        <f t="shared" si="37"/>
        <v>R</v>
      </c>
      <c r="L202" s="1" t="str">
        <f t="shared" si="38"/>
        <v>R</v>
      </c>
      <c r="M202" t="str">
        <f>IF(MONTH(C202)&lt;&gt;$A$24,"",IF(ROW(OblTyzdna)+ROUNDDOWN(ROWS(OblTyzdna)/2,0)=ROW(D202),D202,""))</f>
        <v/>
      </c>
    </row>
    <row r="203" spans="3:13" x14ac:dyDescent="0.25">
      <c r="C203" s="13">
        <f t="shared" si="40"/>
        <v>42937</v>
      </c>
      <c r="D203" s="1">
        <f t="shared" si="39"/>
        <v>29</v>
      </c>
      <c r="E203" s="1" t="str">
        <f t="shared" si="31"/>
        <v>P</v>
      </c>
      <c r="F203" s="1" t="str">
        <f t="shared" si="32"/>
        <v>P</v>
      </c>
      <c r="G203" s="1" t="str">
        <f t="shared" si="33"/>
        <v>N</v>
      </c>
      <c r="H203" s="1" t="str">
        <f t="shared" si="34"/>
        <v>N</v>
      </c>
      <c r="I203" s="1" t="str">
        <f t="shared" si="35"/>
        <v>V</v>
      </c>
      <c r="J203" s="1" t="str">
        <f t="shared" si="36"/>
        <v>V</v>
      </c>
      <c r="K203" s="1" t="str">
        <f t="shared" si="37"/>
        <v>R</v>
      </c>
      <c r="L203" s="1" t="str">
        <f t="shared" si="38"/>
        <v>R</v>
      </c>
      <c r="M203" t="str">
        <f>IF(MONTH(C203)&lt;&gt;$A$24,"",IF(ROW(OblTyzdna)+ROUNDDOWN(ROWS(OblTyzdna)/2,0)=ROW(D203),D203,""))</f>
        <v/>
      </c>
    </row>
    <row r="204" spans="3:13" x14ac:dyDescent="0.25">
      <c r="C204" s="13">
        <f t="shared" si="40"/>
        <v>42938</v>
      </c>
      <c r="D204" s="1">
        <f t="shared" si="39"/>
        <v>29</v>
      </c>
      <c r="E204" s="1" t="str">
        <f t="shared" si="31"/>
        <v>N</v>
      </c>
      <c r="F204" s="1" t="str">
        <f t="shared" si="32"/>
        <v>N</v>
      </c>
      <c r="G204" s="1" t="str">
        <f t="shared" si="33"/>
        <v>V</v>
      </c>
      <c r="H204" s="1" t="str">
        <f t="shared" si="34"/>
        <v>V</v>
      </c>
      <c r="I204" s="1" t="str">
        <f t="shared" si="35"/>
        <v>R</v>
      </c>
      <c r="J204" s="1" t="str">
        <f t="shared" si="36"/>
        <v>R</v>
      </c>
      <c r="K204" s="1" t="str">
        <f t="shared" si="37"/>
        <v>P</v>
      </c>
      <c r="L204" s="1" t="str">
        <f t="shared" si="38"/>
        <v>P</v>
      </c>
      <c r="M204" t="str">
        <f>IF(MONTH(C204)&lt;&gt;$A$24,"",IF(ROW(OblTyzdna)+ROUNDDOWN(ROWS(OblTyzdna)/2,0)=ROW(D204),D204,""))</f>
        <v/>
      </c>
    </row>
    <row r="205" spans="3:13" x14ac:dyDescent="0.25">
      <c r="C205" s="13">
        <f t="shared" si="40"/>
        <v>42939</v>
      </c>
      <c r="D205" s="1">
        <f t="shared" si="39"/>
        <v>29</v>
      </c>
      <c r="E205" s="1" t="str">
        <f t="shared" si="31"/>
        <v>N</v>
      </c>
      <c r="F205" s="1" t="str">
        <f t="shared" si="32"/>
        <v>N</v>
      </c>
      <c r="G205" s="1" t="str">
        <f t="shared" si="33"/>
        <v>V</v>
      </c>
      <c r="H205" s="1" t="str">
        <f t="shared" si="34"/>
        <v>V</v>
      </c>
      <c r="I205" s="1" t="str">
        <f t="shared" si="35"/>
        <v>R</v>
      </c>
      <c r="J205" s="1" t="str">
        <f t="shared" si="36"/>
        <v>R</v>
      </c>
      <c r="K205" s="1" t="str">
        <f t="shared" si="37"/>
        <v>P</v>
      </c>
      <c r="L205" s="1" t="str">
        <f t="shared" si="38"/>
        <v>P</v>
      </c>
      <c r="M205" t="str">
        <f>IF(MONTH(C205)&lt;&gt;$A$24,"",IF(ROW(OblTyzdna)+ROUNDDOWN(ROWS(OblTyzdna)/2,0)=ROW(D205),D205,""))</f>
        <v/>
      </c>
    </row>
    <row r="206" spans="3:13" x14ac:dyDescent="0.25">
      <c r="C206" s="13">
        <f t="shared" si="40"/>
        <v>42940</v>
      </c>
      <c r="D206" s="1">
        <f t="shared" si="39"/>
        <v>30</v>
      </c>
      <c r="E206" s="1" t="str">
        <f t="shared" si="31"/>
        <v>V</v>
      </c>
      <c r="F206" s="1" t="str">
        <f t="shared" si="32"/>
        <v>V</v>
      </c>
      <c r="G206" s="1" t="str">
        <f t="shared" si="33"/>
        <v>R</v>
      </c>
      <c r="H206" s="1" t="str">
        <f t="shared" si="34"/>
        <v>R</v>
      </c>
      <c r="I206" s="1" t="str">
        <f t="shared" si="35"/>
        <v>P</v>
      </c>
      <c r="J206" s="1" t="str">
        <f t="shared" si="36"/>
        <v>P</v>
      </c>
      <c r="K206" s="1" t="str">
        <f t="shared" si="37"/>
        <v>N</v>
      </c>
      <c r="L206" s="1" t="str">
        <f t="shared" si="38"/>
        <v>N</v>
      </c>
      <c r="M206" t="str">
        <f>IF(MONTH(C206)&lt;&gt;$A$24,"",IF(ROW(OblTyzdna)+ROUNDDOWN(ROWS(OblTyzdna)/2,0)=ROW(D206),D206,""))</f>
        <v/>
      </c>
    </row>
    <row r="207" spans="3:13" x14ac:dyDescent="0.25">
      <c r="C207" s="13">
        <f t="shared" si="40"/>
        <v>42941</v>
      </c>
      <c r="D207" s="1">
        <f t="shared" si="39"/>
        <v>30</v>
      </c>
      <c r="E207" s="1" t="str">
        <f t="shared" si="31"/>
        <v>V</v>
      </c>
      <c r="F207" s="1" t="str">
        <f t="shared" si="32"/>
        <v>V</v>
      </c>
      <c r="G207" s="1" t="str">
        <f t="shared" si="33"/>
        <v>R</v>
      </c>
      <c r="H207" s="1" t="str">
        <f t="shared" si="34"/>
        <v>R</v>
      </c>
      <c r="I207" s="1" t="str">
        <f t="shared" si="35"/>
        <v>P</v>
      </c>
      <c r="J207" s="1" t="str">
        <f t="shared" si="36"/>
        <v>P</v>
      </c>
      <c r="K207" s="1" t="str">
        <f t="shared" si="37"/>
        <v>N</v>
      </c>
      <c r="L207" s="1" t="str">
        <f t="shared" si="38"/>
        <v>N</v>
      </c>
      <c r="M207" t="str">
        <f>IF(MONTH(C207)&lt;&gt;$A$24,"",IF(ROW(OblTyzdna)+ROUNDDOWN(ROWS(OblTyzdna)/2,0)=ROW(D207),D207,""))</f>
        <v/>
      </c>
    </row>
    <row r="208" spans="3:13" x14ac:dyDescent="0.25">
      <c r="C208" s="13">
        <f t="shared" si="40"/>
        <v>42942</v>
      </c>
      <c r="D208" s="1">
        <f t="shared" si="39"/>
        <v>30</v>
      </c>
      <c r="E208" s="1" t="str">
        <f t="shared" si="31"/>
        <v>R</v>
      </c>
      <c r="F208" s="1" t="str">
        <f t="shared" si="32"/>
        <v>R</v>
      </c>
      <c r="G208" s="1" t="str">
        <f t="shared" si="33"/>
        <v>P</v>
      </c>
      <c r="H208" s="1" t="str">
        <f t="shared" si="34"/>
        <v>P</v>
      </c>
      <c r="I208" s="1" t="str">
        <f t="shared" si="35"/>
        <v>N</v>
      </c>
      <c r="J208" s="1" t="str">
        <f t="shared" si="36"/>
        <v>N</v>
      </c>
      <c r="K208" s="1" t="str">
        <f t="shared" si="37"/>
        <v>V</v>
      </c>
      <c r="L208" s="1" t="str">
        <f t="shared" si="38"/>
        <v>V</v>
      </c>
      <c r="M208" t="str">
        <f>IF(MONTH(C208)&lt;&gt;$A$24,"",IF(ROW(OblTyzdna)+ROUNDDOWN(ROWS(OblTyzdna)/2,0)=ROW(D208),D208,""))</f>
        <v/>
      </c>
    </row>
    <row r="209" spans="3:13" x14ac:dyDescent="0.25">
      <c r="C209" s="13">
        <f t="shared" si="40"/>
        <v>42943</v>
      </c>
      <c r="D209" s="1">
        <f t="shared" si="39"/>
        <v>30</v>
      </c>
      <c r="E209" s="1" t="str">
        <f t="shared" si="31"/>
        <v>R</v>
      </c>
      <c r="F209" s="1" t="str">
        <f t="shared" si="32"/>
        <v>R</v>
      </c>
      <c r="G209" s="1" t="str">
        <f t="shared" si="33"/>
        <v>P</v>
      </c>
      <c r="H209" s="1" t="str">
        <f t="shared" si="34"/>
        <v>P</v>
      </c>
      <c r="I209" s="1" t="str">
        <f t="shared" si="35"/>
        <v>N</v>
      </c>
      <c r="J209" s="1" t="str">
        <f t="shared" si="36"/>
        <v>N</v>
      </c>
      <c r="K209" s="1" t="str">
        <f t="shared" si="37"/>
        <v>V</v>
      </c>
      <c r="L209" s="1" t="str">
        <f t="shared" si="38"/>
        <v>V</v>
      </c>
      <c r="M209" t="str">
        <f>IF(MONTH(C209)&lt;&gt;$A$24,"",IF(ROW(OblTyzdna)+ROUNDDOWN(ROWS(OblTyzdna)/2,0)=ROW(D209),D209,""))</f>
        <v/>
      </c>
    </row>
    <row r="210" spans="3:13" x14ac:dyDescent="0.25">
      <c r="C210" s="13">
        <f t="shared" si="40"/>
        <v>42944</v>
      </c>
      <c r="D210" s="1">
        <f t="shared" si="39"/>
        <v>30</v>
      </c>
      <c r="E210" s="1" t="str">
        <f t="shared" si="31"/>
        <v>P</v>
      </c>
      <c r="F210" s="1" t="str">
        <f t="shared" si="32"/>
        <v>P</v>
      </c>
      <c r="G210" s="1" t="str">
        <f t="shared" si="33"/>
        <v>N</v>
      </c>
      <c r="H210" s="1" t="str">
        <f t="shared" si="34"/>
        <v>N</v>
      </c>
      <c r="I210" s="1" t="str">
        <f t="shared" si="35"/>
        <v>V</v>
      </c>
      <c r="J210" s="1" t="str">
        <f t="shared" si="36"/>
        <v>V</v>
      </c>
      <c r="K210" s="1" t="str">
        <f t="shared" si="37"/>
        <v>R</v>
      </c>
      <c r="L210" s="1" t="str">
        <f t="shared" si="38"/>
        <v>R</v>
      </c>
      <c r="M210" t="str">
        <f>IF(MONTH(C210)&lt;&gt;$A$24,"",IF(ROW(OblTyzdna)+ROUNDDOWN(ROWS(OblTyzdna)/2,0)=ROW(D210),D210,""))</f>
        <v/>
      </c>
    </row>
    <row r="211" spans="3:13" x14ac:dyDescent="0.25">
      <c r="C211" s="13">
        <f t="shared" si="40"/>
        <v>42945</v>
      </c>
      <c r="D211" s="1">
        <f t="shared" si="39"/>
        <v>30</v>
      </c>
      <c r="E211" s="1" t="str">
        <f t="shared" ref="E211:E274" si="41">IF(E210=E209,CHOOSE(MATCH(E210,$A$2:$A$5,0),$A$3,$A$4,$A$5,$A$2),E210)</f>
        <v>P</v>
      </c>
      <c r="F211" s="1" t="str">
        <f t="shared" ref="F211:F274" si="42">IF(F210=F209,CHOOSE(MATCH(F210,$A$2:$A$5,0),$A$3,$A$4,$A$5,$A$2),F210)</f>
        <v>P</v>
      </c>
      <c r="G211" s="1" t="str">
        <f t="shared" ref="G211:G274" si="43">IF(G210=G209,CHOOSE(MATCH(G210,$A$2:$A$5,0),$A$3,$A$4,$A$5,$A$2),G210)</f>
        <v>N</v>
      </c>
      <c r="H211" s="1" t="str">
        <f t="shared" ref="H211:H274" si="44">IF(H210=H209,CHOOSE(MATCH(H210,$A$2:$A$5,0),$A$3,$A$4,$A$5,$A$2),H210)</f>
        <v>N</v>
      </c>
      <c r="I211" s="1" t="str">
        <f t="shared" ref="I211:I274" si="45">IF(I210=I209,CHOOSE(MATCH(I210,$A$2:$A$5,0),$A$3,$A$4,$A$5,$A$2),I210)</f>
        <v>V</v>
      </c>
      <c r="J211" s="1" t="str">
        <f t="shared" ref="J211:J274" si="46">IF(J210=J209,CHOOSE(MATCH(J210,$A$2:$A$5,0),$A$3,$A$4,$A$5,$A$2),J210)</f>
        <v>V</v>
      </c>
      <c r="K211" s="1" t="str">
        <f t="shared" ref="K211:K274" si="47">IF(K210=K209,CHOOSE(MATCH(K210,$A$2:$A$5,0),$A$3,$A$4,$A$5,$A$2),K210)</f>
        <v>R</v>
      </c>
      <c r="L211" s="1" t="str">
        <f t="shared" ref="L211:L274" si="48">IF(L210=L209,CHOOSE(MATCH(L210,$A$2:$A$5,0),$A$3,$A$4,$A$5,$A$2),L210)</f>
        <v>R</v>
      </c>
      <c r="M211" t="str">
        <f>IF(MONTH(C211)&lt;&gt;$A$24,"",IF(ROW(OblTyzdna)+ROUNDDOWN(ROWS(OblTyzdna)/2,0)=ROW(D211),D211,""))</f>
        <v/>
      </c>
    </row>
    <row r="212" spans="3:13" x14ac:dyDescent="0.25">
      <c r="C212" s="13">
        <f t="shared" si="40"/>
        <v>42946</v>
      </c>
      <c r="D212" s="1">
        <f t="shared" si="39"/>
        <v>30</v>
      </c>
      <c r="E212" s="1" t="str">
        <f t="shared" si="41"/>
        <v>N</v>
      </c>
      <c r="F212" s="1" t="str">
        <f t="shared" si="42"/>
        <v>N</v>
      </c>
      <c r="G212" s="1" t="str">
        <f t="shared" si="43"/>
        <v>V</v>
      </c>
      <c r="H212" s="1" t="str">
        <f t="shared" si="44"/>
        <v>V</v>
      </c>
      <c r="I212" s="1" t="str">
        <f t="shared" si="45"/>
        <v>R</v>
      </c>
      <c r="J212" s="1" t="str">
        <f t="shared" si="46"/>
        <v>R</v>
      </c>
      <c r="K212" s="1" t="str">
        <f t="shared" si="47"/>
        <v>P</v>
      </c>
      <c r="L212" s="1" t="str">
        <f t="shared" si="48"/>
        <v>P</v>
      </c>
      <c r="M212" t="str">
        <f>IF(MONTH(C212)&lt;&gt;$A$24,"",IF(ROW(OblTyzdna)+ROUNDDOWN(ROWS(OblTyzdna)/2,0)=ROW(D212),D212,""))</f>
        <v/>
      </c>
    </row>
    <row r="213" spans="3:13" x14ac:dyDescent="0.25">
      <c r="C213" s="13">
        <f t="shared" si="40"/>
        <v>42947</v>
      </c>
      <c r="D213" s="1">
        <f t="shared" si="39"/>
        <v>31</v>
      </c>
      <c r="E213" s="1" t="str">
        <f t="shared" si="41"/>
        <v>N</v>
      </c>
      <c r="F213" s="1" t="str">
        <f t="shared" si="42"/>
        <v>N</v>
      </c>
      <c r="G213" s="1" t="str">
        <f t="shared" si="43"/>
        <v>V</v>
      </c>
      <c r="H213" s="1" t="str">
        <f t="shared" si="44"/>
        <v>V</v>
      </c>
      <c r="I213" s="1" t="str">
        <f t="shared" si="45"/>
        <v>R</v>
      </c>
      <c r="J213" s="1" t="str">
        <f t="shared" si="46"/>
        <v>R</v>
      </c>
      <c r="K213" s="1" t="str">
        <f t="shared" si="47"/>
        <v>P</v>
      </c>
      <c r="L213" s="1" t="str">
        <f t="shared" si="48"/>
        <v>P</v>
      </c>
      <c r="M213" t="str">
        <f>IF(MONTH(C213)&lt;&gt;$A$24,"",IF(ROW(OblTyzdna)+ROUNDDOWN(ROWS(OblTyzdna)/2,0)=ROW(D213),D213,""))</f>
        <v/>
      </c>
    </row>
    <row r="214" spans="3:13" x14ac:dyDescent="0.25">
      <c r="C214" s="13">
        <f t="shared" si="40"/>
        <v>42948</v>
      </c>
      <c r="D214" s="1">
        <f t="shared" si="39"/>
        <v>31</v>
      </c>
      <c r="E214" s="1" t="str">
        <f t="shared" si="41"/>
        <v>V</v>
      </c>
      <c r="F214" s="1" t="str">
        <f t="shared" si="42"/>
        <v>V</v>
      </c>
      <c r="G214" s="1" t="str">
        <f t="shared" si="43"/>
        <v>R</v>
      </c>
      <c r="H214" s="1" t="str">
        <f t="shared" si="44"/>
        <v>R</v>
      </c>
      <c r="I214" s="1" t="str">
        <f t="shared" si="45"/>
        <v>P</v>
      </c>
      <c r="J214" s="1" t="str">
        <f t="shared" si="46"/>
        <v>P</v>
      </c>
      <c r="K214" s="1" t="str">
        <f t="shared" si="47"/>
        <v>N</v>
      </c>
      <c r="L214" s="1" t="str">
        <f t="shared" si="48"/>
        <v>N</v>
      </c>
      <c r="M214" t="str">
        <f>IF(MONTH(C214)&lt;&gt;$A$24,"",IF(ROW(OblTyzdna)+ROUNDDOWN(ROWS(OblTyzdna)/2,0)=ROW(D214),D214,""))</f>
        <v/>
      </c>
    </row>
    <row r="215" spans="3:13" x14ac:dyDescent="0.25">
      <c r="C215" s="13">
        <f t="shared" si="40"/>
        <v>42949</v>
      </c>
      <c r="D215" s="1">
        <f t="shared" si="39"/>
        <v>31</v>
      </c>
      <c r="E215" s="1" t="str">
        <f t="shared" si="41"/>
        <v>V</v>
      </c>
      <c r="F215" s="1" t="str">
        <f t="shared" si="42"/>
        <v>V</v>
      </c>
      <c r="G215" s="1" t="str">
        <f t="shared" si="43"/>
        <v>R</v>
      </c>
      <c r="H215" s="1" t="str">
        <f t="shared" si="44"/>
        <v>R</v>
      </c>
      <c r="I215" s="1" t="str">
        <f t="shared" si="45"/>
        <v>P</v>
      </c>
      <c r="J215" s="1" t="str">
        <f t="shared" si="46"/>
        <v>P</v>
      </c>
      <c r="K215" s="1" t="str">
        <f t="shared" si="47"/>
        <v>N</v>
      </c>
      <c r="L215" s="1" t="str">
        <f t="shared" si="48"/>
        <v>N</v>
      </c>
      <c r="M215" t="str">
        <f>IF(MONTH(C215)&lt;&gt;$A$24,"",IF(ROW(OblTyzdna)+ROUNDDOWN(ROWS(OblTyzdna)/2,0)=ROW(D215),D215,""))</f>
        <v/>
      </c>
    </row>
    <row r="216" spans="3:13" x14ac:dyDescent="0.25">
      <c r="C216" s="13">
        <f t="shared" si="40"/>
        <v>42950</v>
      </c>
      <c r="D216" s="1">
        <f t="shared" si="39"/>
        <v>31</v>
      </c>
      <c r="E216" s="1" t="str">
        <f t="shared" si="41"/>
        <v>R</v>
      </c>
      <c r="F216" s="1" t="str">
        <f t="shared" si="42"/>
        <v>R</v>
      </c>
      <c r="G216" s="1" t="str">
        <f t="shared" si="43"/>
        <v>P</v>
      </c>
      <c r="H216" s="1" t="str">
        <f t="shared" si="44"/>
        <v>P</v>
      </c>
      <c r="I216" s="1" t="str">
        <f t="shared" si="45"/>
        <v>N</v>
      </c>
      <c r="J216" s="1" t="str">
        <f t="shared" si="46"/>
        <v>N</v>
      </c>
      <c r="K216" s="1" t="str">
        <f t="shared" si="47"/>
        <v>V</v>
      </c>
      <c r="L216" s="1" t="str">
        <f t="shared" si="48"/>
        <v>V</v>
      </c>
      <c r="M216" t="str">
        <f>IF(MONTH(C216)&lt;&gt;$A$24,"",IF(ROW(OblTyzdna)+ROUNDDOWN(ROWS(OblTyzdna)/2,0)=ROW(D216),D216,""))</f>
        <v/>
      </c>
    </row>
    <row r="217" spans="3:13" x14ac:dyDescent="0.25">
      <c r="C217" s="13">
        <f t="shared" si="40"/>
        <v>42951</v>
      </c>
      <c r="D217" s="1">
        <f t="shared" si="39"/>
        <v>31</v>
      </c>
      <c r="E217" s="1" t="str">
        <f t="shared" si="41"/>
        <v>R</v>
      </c>
      <c r="F217" s="1" t="str">
        <f t="shared" si="42"/>
        <v>R</v>
      </c>
      <c r="G217" s="1" t="str">
        <f t="shared" si="43"/>
        <v>P</v>
      </c>
      <c r="H217" s="1" t="str">
        <f t="shared" si="44"/>
        <v>P</v>
      </c>
      <c r="I217" s="1" t="str">
        <f t="shared" si="45"/>
        <v>N</v>
      </c>
      <c r="J217" s="1" t="str">
        <f t="shared" si="46"/>
        <v>N</v>
      </c>
      <c r="K217" s="1" t="str">
        <f t="shared" si="47"/>
        <v>V</v>
      </c>
      <c r="L217" s="1" t="str">
        <f t="shared" si="48"/>
        <v>V</v>
      </c>
      <c r="M217" t="str">
        <f>IF(MONTH(C217)&lt;&gt;$A$24,"",IF(ROW(OblTyzdna)+ROUNDDOWN(ROWS(OblTyzdna)/2,0)=ROW(D217),D217,""))</f>
        <v/>
      </c>
    </row>
    <row r="218" spans="3:13" x14ac:dyDescent="0.25">
      <c r="C218" s="13">
        <f t="shared" si="40"/>
        <v>42952</v>
      </c>
      <c r="D218" s="1">
        <f t="shared" si="39"/>
        <v>31</v>
      </c>
      <c r="E218" s="1" t="str">
        <f t="shared" si="41"/>
        <v>P</v>
      </c>
      <c r="F218" s="1" t="str">
        <f t="shared" si="42"/>
        <v>P</v>
      </c>
      <c r="G218" s="1" t="str">
        <f t="shared" si="43"/>
        <v>N</v>
      </c>
      <c r="H218" s="1" t="str">
        <f t="shared" si="44"/>
        <v>N</v>
      </c>
      <c r="I218" s="1" t="str">
        <f t="shared" si="45"/>
        <v>V</v>
      </c>
      <c r="J218" s="1" t="str">
        <f t="shared" si="46"/>
        <v>V</v>
      </c>
      <c r="K218" s="1" t="str">
        <f t="shared" si="47"/>
        <v>R</v>
      </c>
      <c r="L218" s="1" t="str">
        <f t="shared" si="48"/>
        <v>R</v>
      </c>
      <c r="M218" t="str">
        <f>IF(MONTH(C218)&lt;&gt;$A$24,"",IF(ROW(OblTyzdna)+ROUNDDOWN(ROWS(OblTyzdna)/2,0)=ROW(D218),D218,""))</f>
        <v/>
      </c>
    </row>
    <row r="219" spans="3:13" x14ac:dyDescent="0.25">
      <c r="C219" s="13">
        <f t="shared" si="40"/>
        <v>42953</v>
      </c>
      <c r="D219" s="1">
        <f t="shared" si="39"/>
        <v>31</v>
      </c>
      <c r="E219" s="1" t="str">
        <f t="shared" si="41"/>
        <v>P</v>
      </c>
      <c r="F219" s="1" t="str">
        <f t="shared" si="42"/>
        <v>P</v>
      </c>
      <c r="G219" s="1" t="str">
        <f t="shared" si="43"/>
        <v>N</v>
      </c>
      <c r="H219" s="1" t="str">
        <f t="shared" si="44"/>
        <v>N</v>
      </c>
      <c r="I219" s="1" t="str">
        <f t="shared" si="45"/>
        <v>V</v>
      </c>
      <c r="J219" s="1" t="str">
        <f t="shared" si="46"/>
        <v>V</v>
      </c>
      <c r="K219" s="1" t="str">
        <f t="shared" si="47"/>
        <v>R</v>
      </c>
      <c r="L219" s="1" t="str">
        <f t="shared" si="48"/>
        <v>R</v>
      </c>
      <c r="M219" t="str">
        <f>IF(MONTH(C219)&lt;&gt;$A$24,"",IF(ROW(OblTyzdna)+ROUNDDOWN(ROWS(OblTyzdna)/2,0)=ROW(D219),D219,""))</f>
        <v/>
      </c>
    </row>
    <row r="220" spans="3:13" x14ac:dyDescent="0.25">
      <c r="C220" s="13">
        <f t="shared" si="40"/>
        <v>42954</v>
      </c>
      <c r="D220" s="1">
        <f t="shared" si="39"/>
        <v>32</v>
      </c>
      <c r="E220" s="1" t="str">
        <f t="shared" si="41"/>
        <v>N</v>
      </c>
      <c r="F220" s="1" t="str">
        <f t="shared" si="42"/>
        <v>N</v>
      </c>
      <c r="G220" s="1" t="str">
        <f t="shared" si="43"/>
        <v>V</v>
      </c>
      <c r="H220" s="1" t="str">
        <f t="shared" si="44"/>
        <v>V</v>
      </c>
      <c r="I220" s="1" t="str">
        <f t="shared" si="45"/>
        <v>R</v>
      </c>
      <c r="J220" s="1" t="str">
        <f t="shared" si="46"/>
        <v>R</v>
      </c>
      <c r="K220" s="1" t="str">
        <f t="shared" si="47"/>
        <v>P</v>
      </c>
      <c r="L220" s="1" t="str">
        <f t="shared" si="48"/>
        <v>P</v>
      </c>
      <c r="M220" t="str">
        <f>IF(MONTH(C220)&lt;&gt;$A$24,"",IF(ROW(OblTyzdna)+ROUNDDOWN(ROWS(OblTyzdna)/2,0)=ROW(D220),D220,""))</f>
        <v/>
      </c>
    </row>
    <row r="221" spans="3:13" x14ac:dyDescent="0.25">
      <c r="C221" s="13">
        <f t="shared" si="40"/>
        <v>42955</v>
      </c>
      <c r="D221" s="1">
        <f t="shared" si="39"/>
        <v>32</v>
      </c>
      <c r="E221" s="1" t="str">
        <f t="shared" si="41"/>
        <v>N</v>
      </c>
      <c r="F221" s="1" t="str">
        <f t="shared" si="42"/>
        <v>N</v>
      </c>
      <c r="G221" s="1" t="str">
        <f t="shared" si="43"/>
        <v>V</v>
      </c>
      <c r="H221" s="1" t="str">
        <f t="shared" si="44"/>
        <v>V</v>
      </c>
      <c r="I221" s="1" t="str">
        <f t="shared" si="45"/>
        <v>R</v>
      </c>
      <c r="J221" s="1" t="str">
        <f t="shared" si="46"/>
        <v>R</v>
      </c>
      <c r="K221" s="1" t="str">
        <f t="shared" si="47"/>
        <v>P</v>
      </c>
      <c r="L221" s="1" t="str">
        <f t="shared" si="48"/>
        <v>P</v>
      </c>
      <c r="M221" t="str">
        <f>IF(MONTH(C221)&lt;&gt;$A$24,"",IF(ROW(OblTyzdna)+ROUNDDOWN(ROWS(OblTyzdna)/2,0)=ROW(D221),D221,""))</f>
        <v/>
      </c>
    </row>
    <row r="222" spans="3:13" x14ac:dyDescent="0.25">
      <c r="C222" s="13">
        <f t="shared" si="40"/>
        <v>42956</v>
      </c>
      <c r="D222" s="1">
        <f t="shared" si="39"/>
        <v>32</v>
      </c>
      <c r="E222" s="1" t="str">
        <f t="shared" si="41"/>
        <v>V</v>
      </c>
      <c r="F222" s="1" t="str">
        <f t="shared" si="42"/>
        <v>V</v>
      </c>
      <c r="G222" s="1" t="str">
        <f t="shared" si="43"/>
        <v>R</v>
      </c>
      <c r="H222" s="1" t="str">
        <f t="shared" si="44"/>
        <v>R</v>
      </c>
      <c r="I222" s="1" t="str">
        <f t="shared" si="45"/>
        <v>P</v>
      </c>
      <c r="J222" s="1" t="str">
        <f t="shared" si="46"/>
        <v>P</v>
      </c>
      <c r="K222" s="1" t="str">
        <f t="shared" si="47"/>
        <v>N</v>
      </c>
      <c r="L222" s="1" t="str">
        <f t="shared" si="48"/>
        <v>N</v>
      </c>
      <c r="M222" t="str">
        <f>IF(MONTH(C222)&lt;&gt;$A$24,"",IF(ROW(OblTyzdna)+ROUNDDOWN(ROWS(OblTyzdna)/2,0)=ROW(D222),D222,""))</f>
        <v/>
      </c>
    </row>
    <row r="223" spans="3:13" x14ac:dyDescent="0.25">
      <c r="C223" s="13">
        <f t="shared" si="40"/>
        <v>42957</v>
      </c>
      <c r="D223" s="1">
        <f t="shared" si="39"/>
        <v>32</v>
      </c>
      <c r="E223" s="1" t="str">
        <f t="shared" si="41"/>
        <v>V</v>
      </c>
      <c r="F223" s="1" t="str">
        <f t="shared" si="42"/>
        <v>V</v>
      </c>
      <c r="G223" s="1" t="str">
        <f t="shared" si="43"/>
        <v>R</v>
      </c>
      <c r="H223" s="1" t="str">
        <f t="shared" si="44"/>
        <v>R</v>
      </c>
      <c r="I223" s="1" t="str">
        <f t="shared" si="45"/>
        <v>P</v>
      </c>
      <c r="J223" s="1" t="str">
        <f t="shared" si="46"/>
        <v>P</v>
      </c>
      <c r="K223" s="1" t="str">
        <f t="shared" si="47"/>
        <v>N</v>
      </c>
      <c r="L223" s="1" t="str">
        <f t="shared" si="48"/>
        <v>N</v>
      </c>
      <c r="M223" t="str">
        <f>IF(MONTH(C223)&lt;&gt;$A$24,"",IF(ROW(OblTyzdna)+ROUNDDOWN(ROWS(OblTyzdna)/2,0)=ROW(D223),D223,""))</f>
        <v/>
      </c>
    </row>
    <row r="224" spans="3:13" x14ac:dyDescent="0.25">
      <c r="C224" s="13">
        <f t="shared" si="40"/>
        <v>42958</v>
      </c>
      <c r="D224" s="1">
        <f t="shared" si="39"/>
        <v>32</v>
      </c>
      <c r="E224" s="1" t="str">
        <f t="shared" si="41"/>
        <v>R</v>
      </c>
      <c r="F224" s="1" t="str">
        <f t="shared" si="42"/>
        <v>R</v>
      </c>
      <c r="G224" s="1" t="str">
        <f t="shared" si="43"/>
        <v>P</v>
      </c>
      <c r="H224" s="1" t="str">
        <f t="shared" si="44"/>
        <v>P</v>
      </c>
      <c r="I224" s="1" t="str">
        <f t="shared" si="45"/>
        <v>N</v>
      </c>
      <c r="J224" s="1" t="str">
        <f t="shared" si="46"/>
        <v>N</v>
      </c>
      <c r="K224" s="1" t="str">
        <f t="shared" si="47"/>
        <v>V</v>
      </c>
      <c r="L224" s="1" t="str">
        <f t="shared" si="48"/>
        <v>V</v>
      </c>
      <c r="M224" t="str">
        <f>IF(MONTH(C224)&lt;&gt;$A$24,"",IF(ROW(OblTyzdna)+ROUNDDOWN(ROWS(OblTyzdna)/2,0)=ROW(D224),D224,""))</f>
        <v/>
      </c>
    </row>
    <row r="225" spans="3:13" x14ac:dyDescent="0.25">
      <c r="C225" s="13">
        <f t="shared" si="40"/>
        <v>42959</v>
      </c>
      <c r="D225" s="1">
        <f t="shared" si="39"/>
        <v>32</v>
      </c>
      <c r="E225" s="1" t="str">
        <f t="shared" si="41"/>
        <v>R</v>
      </c>
      <c r="F225" s="1" t="str">
        <f t="shared" si="42"/>
        <v>R</v>
      </c>
      <c r="G225" s="1" t="str">
        <f t="shared" si="43"/>
        <v>P</v>
      </c>
      <c r="H225" s="1" t="str">
        <f t="shared" si="44"/>
        <v>P</v>
      </c>
      <c r="I225" s="1" t="str">
        <f t="shared" si="45"/>
        <v>N</v>
      </c>
      <c r="J225" s="1" t="str">
        <f t="shared" si="46"/>
        <v>N</v>
      </c>
      <c r="K225" s="1" t="str">
        <f t="shared" si="47"/>
        <v>V</v>
      </c>
      <c r="L225" s="1" t="str">
        <f t="shared" si="48"/>
        <v>V</v>
      </c>
      <c r="M225" t="str">
        <f>IF(MONTH(C225)&lt;&gt;$A$24,"",IF(ROW(OblTyzdna)+ROUNDDOWN(ROWS(OblTyzdna)/2,0)=ROW(D225),D225,""))</f>
        <v/>
      </c>
    </row>
    <row r="226" spans="3:13" x14ac:dyDescent="0.25">
      <c r="C226" s="13">
        <f t="shared" si="40"/>
        <v>42960</v>
      </c>
      <c r="D226" s="1">
        <f t="shared" si="39"/>
        <v>32</v>
      </c>
      <c r="E226" s="1" t="str">
        <f t="shared" si="41"/>
        <v>P</v>
      </c>
      <c r="F226" s="1" t="str">
        <f t="shared" si="42"/>
        <v>P</v>
      </c>
      <c r="G226" s="1" t="str">
        <f t="shared" si="43"/>
        <v>N</v>
      </c>
      <c r="H226" s="1" t="str">
        <f t="shared" si="44"/>
        <v>N</v>
      </c>
      <c r="I226" s="1" t="str">
        <f t="shared" si="45"/>
        <v>V</v>
      </c>
      <c r="J226" s="1" t="str">
        <f t="shared" si="46"/>
        <v>V</v>
      </c>
      <c r="K226" s="1" t="str">
        <f t="shared" si="47"/>
        <v>R</v>
      </c>
      <c r="L226" s="1" t="str">
        <f t="shared" si="48"/>
        <v>R</v>
      </c>
      <c r="M226" t="str">
        <f>IF(MONTH(C226)&lt;&gt;$A$24,"",IF(ROW(OblTyzdna)+ROUNDDOWN(ROWS(OblTyzdna)/2,0)=ROW(D226),D226,""))</f>
        <v/>
      </c>
    </row>
    <row r="227" spans="3:13" x14ac:dyDescent="0.25">
      <c r="C227" s="13">
        <f t="shared" si="40"/>
        <v>42961</v>
      </c>
      <c r="D227" s="1">
        <f t="shared" si="39"/>
        <v>33</v>
      </c>
      <c r="E227" s="1" t="str">
        <f t="shared" si="41"/>
        <v>P</v>
      </c>
      <c r="F227" s="1" t="str">
        <f t="shared" si="42"/>
        <v>P</v>
      </c>
      <c r="G227" s="1" t="str">
        <f t="shared" si="43"/>
        <v>N</v>
      </c>
      <c r="H227" s="1" t="str">
        <f t="shared" si="44"/>
        <v>N</v>
      </c>
      <c r="I227" s="1" t="str">
        <f t="shared" si="45"/>
        <v>V</v>
      </c>
      <c r="J227" s="1" t="str">
        <f t="shared" si="46"/>
        <v>V</v>
      </c>
      <c r="K227" s="1" t="str">
        <f t="shared" si="47"/>
        <v>R</v>
      </c>
      <c r="L227" s="1" t="str">
        <f t="shared" si="48"/>
        <v>R</v>
      </c>
      <c r="M227" t="str">
        <f>IF(MONTH(C227)&lt;&gt;$A$24,"",IF(ROW(OblTyzdna)+ROUNDDOWN(ROWS(OblTyzdna)/2,0)=ROW(D227),D227,""))</f>
        <v/>
      </c>
    </row>
    <row r="228" spans="3:13" x14ac:dyDescent="0.25">
      <c r="C228" s="13">
        <f t="shared" si="40"/>
        <v>42962</v>
      </c>
      <c r="D228" s="1">
        <f t="shared" si="39"/>
        <v>33</v>
      </c>
      <c r="E228" s="1" t="str">
        <f t="shared" si="41"/>
        <v>N</v>
      </c>
      <c r="F228" s="1" t="str">
        <f t="shared" si="42"/>
        <v>N</v>
      </c>
      <c r="G228" s="1" t="str">
        <f t="shared" si="43"/>
        <v>V</v>
      </c>
      <c r="H228" s="1" t="str">
        <f t="shared" si="44"/>
        <v>V</v>
      </c>
      <c r="I228" s="1" t="str">
        <f t="shared" si="45"/>
        <v>R</v>
      </c>
      <c r="J228" s="1" t="str">
        <f t="shared" si="46"/>
        <v>R</v>
      </c>
      <c r="K228" s="1" t="str">
        <f t="shared" si="47"/>
        <v>P</v>
      </c>
      <c r="L228" s="1" t="str">
        <f t="shared" si="48"/>
        <v>P</v>
      </c>
      <c r="M228" t="str">
        <f>IF(MONTH(C228)&lt;&gt;$A$24,"",IF(ROW(OblTyzdna)+ROUNDDOWN(ROWS(OblTyzdna)/2,0)=ROW(D228),D228,""))</f>
        <v/>
      </c>
    </row>
    <row r="229" spans="3:13" x14ac:dyDescent="0.25">
      <c r="C229" s="13">
        <f t="shared" si="40"/>
        <v>42963</v>
      </c>
      <c r="D229" s="1">
        <f t="shared" si="39"/>
        <v>33</v>
      </c>
      <c r="E229" s="1" t="str">
        <f t="shared" si="41"/>
        <v>N</v>
      </c>
      <c r="F229" s="1" t="str">
        <f t="shared" si="42"/>
        <v>N</v>
      </c>
      <c r="G229" s="1" t="str">
        <f t="shared" si="43"/>
        <v>V</v>
      </c>
      <c r="H229" s="1" t="str">
        <f t="shared" si="44"/>
        <v>V</v>
      </c>
      <c r="I229" s="1" t="str">
        <f t="shared" si="45"/>
        <v>R</v>
      </c>
      <c r="J229" s="1" t="str">
        <f t="shared" si="46"/>
        <v>R</v>
      </c>
      <c r="K229" s="1" t="str">
        <f t="shared" si="47"/>
        <v>P</v>
      </c>
      <c r="L229" s="1" t="str">
        <f t="shared" si="48"/>
        <v>P</v>
      </c>
      <c r="M229" t="str">
        <f>IF(MONTH(C229)&lt;&gt;$A$24,"",IF(ROW(OblTyzdna)+ROUNDDOWN(ROWS(OblTyzdna)/2,0)=ROW(D229),D229,""))</f>
        <v/>
      </c>
    </row>
    <row r="230" spans="3:13" x14ac:dyDescent="0.25">
      <c r="C230" s="13">
        <f t="shared" si="40"/>
        <v>42964</v>
      </c>
      <c r="D230" s="1">
        <f t="shared" si="39"/>
        <v>33</v>
      </c>
      <c r="E230" s="1" t="str">
        <f t="shared" si="41"/>
        <v>V</v>
      </c>
      <c r="F230" s="1" t="str">
        <f t="shared" si="42"/>
        <v>V</v>
      </c>
      <c r="G230" s="1" t="str">
        <f t="shared" si="43"/>
        <v>R</v>
      </c>
      <c r="H230" s="1" t="str">
        <f t="shared" si="44"/>
        <v>R</v>
      </c>
      <c r="I230" s="1" t="str">
        <f t="shared" si="45"/>
        <v>P</v>
      </c>
      <c r="J230" s="1" t="str">
        <f t="shared" si="46"/>
        <v>P</v>
      </c>
      <c r="K230" s="1" t="str">
        <f t="shared" si="47"/>
        <v>N</v>
      </c>
      <c r="L230" s="1" t="str">
        <f t="shared" si="48"/>
        <v>N</v>
      </c>
      <c r="M230" t="str">
        <f>IF(MONTH(C230)&lt;&gt;$A$24,"",IF(ROW(OblTyzdna)+ROUNDDOWN(ROWS(OblTyzdna)/2,0)=ROW(D230),D230,""))</f>
        <v/>
      </c>
    </row>
    <row r="231" spans="3:13" x14ac:dyDescent="0.25">
      <c r="C231" s="13">
        <f t="shared" si="40"/>
        <v>42965</v>
      </c>
      <c r="D231" s="1">
        <f t="shared" si="39"/>
        <v>33</v>
      </c>
      <c r="E231" s="1" t="str">
        <f t="shared" si="41"/>
        <v>V</v>
      </c>
      <c r="F231" s="1" t="str">
        <f t="shared" si="42"/>
        <v>V</v>
      </c>
      <c r="G231" s="1" t="str">
        <f t="shared" si="43"/>
        <v>R</v>
      </c>
      <c r="H231" s="1" t="str">
        <f t="shared" si="44"/>
        <v>R</v>
      </c>
      <c r="I231" s="1" t="str">
        <f t="shared" si="45"/>
        <v>P</v>
      </c>
      <c r="J231" s="1" t="str">
        <f t="shared" si="46"/>
        <v>P</v>
      </c>
      <c r="K231" s="1" t="str">
        <f t="shared" si="47"/>
        <v>N</v>
      </c>
      <c r="L231" s="1" t="str">
        <f t="shared" si="48"/>
        <v>N</v>
      </c>
      <c r="M231" t="str">
        <f>IF(MONTH(C231)&lt;&gt;$A$24,"",IF(ROW(OblTyzdna)+ROUNDDOWN(ROWS(OblTyzdna)/2,0)=ROW(D231),D231,""))</f>
        <v/>
      </c>
    </row>
    <row r="232" spans="3:13" x14ac:dyDescent="0.25">
      <c r="C232" s="13">
        <f t="shared" si="40"/>
        <v>42966</v>
      </c>
      <c r="D232" s="1">
        <f t="shared" si="39"/>
        <v>33</v>
      </c>
      <c r="E232" s="1" t="str">
        <f t="shared" si="41"/>
        <v>R</v>
      </c>
      <c r="F232" s="1" t="str">
        <f t="shared" si="42"/>
        <v>R</v>
      </c>
      <c r="G232" s="1" t="str">
        <f t="shared" si="43"/>
        <v>P</v>
      </c>
      <c r="H232" s="1" t="str">
        <f t="shared" si="44"/>
        <v>P</v>
      </c>
      <c r="I232" s="1" t="str">
        <f t="shared" si="45"/>
        <v>N</v>
      </c>
      <c r="J232" s="1" t="str">
        <f t="shared" si="46"/>
        <v>N</v>
      </c>
      <c r="K232" s="1" t="str">
        <f t="shared" si="47"/>
        <v>V</v>
      </c>
      <c r="L232" s="1" t="str">
        <f t="shared" si="48"/>
        <v>V</v>
      </c>
      <c r="M232" t="str">
        <f>IF(MONTH(C232)&lt;&gt;$A$24,"",IF(ROW(OblTyzdna)+ROUNDDOWN(ROWS(OblTyzdna)/2,0)=ROW(D232),D232,""))</f>
        <v/>
      </c>
    </row>
    <row r="233" spans="3:13" x14ac:dyDescent="0.25">
      <c r="C233" s="13">
        <f t="shared" si="40"/>
        <v>42967</v>
      </c>
      <c r="D233" s="1">
        <f t="shared" si="39"/>
        <v>33</v>
      </c>
      <c r="E233" s="1" t="str">
        <f t="shared" si="41"/>
        <v>R</v>
      </c>
      <c r="F233" s="1" t="str">
        <f t="shared" si="42"/>
        <v>R</v>
      </c>
      <c r="G233" s="1" t="str">
        <f t="shared" si="43"/>
        <v>P</v>
      </c>
      <c r="H233" s="1" t="str">
        <f t="shared" si="44"/>
        <v>P</v>
      </c>
      <c r="I233" s="1" t="str">
        <f t="shared" si="45"/>
        <v>N</v>
      </c>
      <c r="J233" s="1" t="str">
        <f t="shared" si="46"/>
        <v>N</v>
      </c>
      <c r="K233" s="1" t="str">
        <f t="shared" si="47"/>
        <v>V</v>
      </c>
      <c r="L233" s="1" t="str">
        <f t="shared" si="48"/>
        <v>V</v>
      </c>
      <c r="M233" t="str">
        <f>IF(MONTH(C233)&lt;&gt;$A$24,"",IF(ROW(OblTyzdna)+ROUNDDOWN(ROWS(OblTyzdna)/2,0)=ROW(D233),D233,""))</f>
        <v/>
      </c>
    </row>
    <row r="234" spans="3:13" x14ac:dyDescent="0.25">
      <c r="C234" s="13">
        <f t="shared" si="40"/>
        <v>42968</v>
      </c>
      <c r="D234" s="1">
        <f t="shared" si="39"/>
        <v>34</v>
      </c>
      <c r="E234" s="1" t="str">
        <f t="shared" si="41"/>
        <v>P</v>
      </c>
      <c r="F234" s="1" t="str">
        <f t="shared" si="42"/>
        <v>P</v>
      </c>
      <c r="G234" s="1" t="str">
        <f t="shared" si="43"/>
        <v>N</v>
      </c>
      <c r="H234" s="1" t="str">
        <f t="shared" si="44"/>
        <v>N</v>
      </c>
      <c r="I234" s="1" t="str">
        <f t="shared" si="45"/>
        <v>V</v>
      </c>
      <c r="J234" s="1" t="str">
        <f t="shared" si="46"/>
        <v>V</v>
      </c>
      <c r="K234" s="1" t="str">
        <f t="shared" si="47"/>
        <v>R</v>
      </c>
      <c r="L234" s="1" t="str">
        <f t="shared" si="48"/>
        <v>R</v>
      </c>
      <c r="M234" t="str">
        <f>IF(MONTH(C234)&lt;&gt;$A$24,"",IF(ROW(OblTyzdna)+ROUNDDOWN(ROWS(OblTyzdna)/2,0)=ROW(D234),D234,""))</f>
        <v/>
      </c>
    </row>
    <row r="235" spans="3:13" x14ac:dyDescent="0.25">
      <c r="C235" s="13">
        <f t="shared" si="40"/>
        <v>42969</v>
      </c>
      <c r="D235" s="1">
        <f t="shared" si="39"/>
        <v>34</v>
      </c>
      <c r="E235" s="1" t="str">
        <f t="shared" si="41"/>
        <v>P</v>
      </c>
      <c r="F235" s="1" t="str">
        <f t="shared" si="42"/>
        <v>P</v>
      </c>
      <c r="G235" s="1" t="str">
        <f t="shared" si="43"/>
        <v>N</v>
      </c>
      <c r="H235" s="1" t="str">
        <f t="shared" si="44"/>
        <v>N</v>
      </c>
      <c r="I235" s="1" t="str">
        <f t="shared" si="45"/>
        <v>V</v>
      </c>
      <c r="J235" s="1" t="str">
        <f t="shared" si="46"/>
        <v>V</v>
      </c>
      <c r="K235" s="1" t="str">
        <f t="shared" si="47"/>
        <v>R</v>
      </c>
      <c r="L235" s="1" t="str">
        <f t="shared" si="48"/>
        <v>R</v>
      </c>
      <c r="M235" t="str">
        <f>IF(MONTH(C235)&lt;&gt;$A$24,"",IF(ROW(OblTyzdna)+ROUNDDOWN(ROWS(OblTyzdna)/2,0)=ROW(D235),D235,""))</f>
        <v/>
      </c>
    </row>
    <row r="236" spans="3:13" x14ac:dyDescent="0.25">
      <c r="C236" s="13">
        <f t="shared" si="40"/>
        <v>42970</v>
      </c>
      <c r="D236" s="1">
        <f t="shared" si="39"/>
        <v>34</v>
      </c>
      <c r="E236" s="1" t="str">
        <f t="shared" si="41"/>
        <v>N</v>
      </c>
      <c r="F236" s="1" t="str">
        <f t="shared" si="42"/>
        <v>N</v>
      </c>
      <c r="G236" s="1" t="str">
        <f t="shared" si="43"/>
        <v>V</v>
      </c>
      <c r="H236" s="1" t="str">
        <f t="shared" si="44"/>
        <v>V</v>
      </c>
      <c r="I236" s="1" t="str">
        <f t="shared" si="45"/>
        <v>R</v>
      </c>
      <c r="J236" s="1" t="str">
        <f t="shared" si="46"/>
        <v>R</v>
      </c>
      <c r="K236" s="1" t="str">
        <f t="shared" si="47"/>
        <v>P</v>
      </c>
      <c r="L236" s="1" t="str">
        <f t="shared" si="48"/>
        <v>P</v>
      </c>
      <c r="M236" t="str">
        <f>IF(MONTH(C236)&lt;&gt;$A$24,"",IF(ROW(OblTyzdna)+ROUNDDOWN(ROWS(OblTyzdna)/2,0)=ROW(D236),D236,""))</f>
        <v/>
      </c>
    </row>
    <row r="237" spans="3:13" x14ac:dyDescent="0.25">
      <c r="C237" s="13">
        <f t="shared" si="40"/>
        <v>42971</v>
      </c>
      <c r="D237" s="1">
        <f t="shared" si="39"/>
        <v>34</v>
      </c>
      <c r="E237" s="1" t="str">
        <f t="shared" si="41"/>
        <v>N</v>
      </c>
      <c r="F237" s="1" t="str">
        <f t="shared" si="42"/>
        <v>N</v>
      </c>
      <c r="G237" s="1" t="str">
        <f t="shared" si="43"/>
        <v>V</v>
      </c>
      <c r="H237" s="1" t="str">
        <f t="shared" si="44"/>
        <v>V</v>
      </c>
      <c r="I237" s="1" t="str">
        <f t="shared" si="45"/>
        <v>R</v>
      </c>
      <c r="J237" s="1" t="str">
        <f t="shared" si="46"/>
        <v>R</v>
      </c>
      <c r="K237" s="1" t="str">
        <f t="shared" si="47"/>
        <v>P</v>
      </c>
      <c r="L237" s="1" t="str">
        <f t="shared" si="48"/>
        <v>P</v>
      </c>
      <c r="M237" t="str">
        <f>IF(MONTH(C237)&lt;&gt;$A$24,"",IF(ROW(OblTyzdna)+ROUNDDOWN(ROWS(OblTyzdna)/2,0)=ROW(D237),D237,""))</f>
        <v/>
      </c>
    </row>
    <row r="238" spans="3:13" x14ac:dyDescent="0.25">
      <c r="C238" s="13">
        <f t="shared" si="40"/>
        <v>42972</v>
      </c>
      <c r="D238" s="1">
        <f t="shared" si="39"/>
        <v>34</v>
      </c>
      <c r="E238" s="1" t="str">
        <f t="shared" si="41"/>
        <v>V</v>
      </c>
      <c r="F238" s="1" t="str">
        <f t="shared" si="42"/>
        <v>V</v>
      </c>
      <c r="G238" s="1" t="str">
        <f t="shared" si="43"/>
        <v>R</v>
      </c>
      <c r="H238" s="1" t="str">
        <f t="shared" si="44"/>
        <v>R</v>
      </c>
      <c r="I238" s="1" t="str">
        <f t="shared" si="45"/>
        <v>P</v>
      </c>
      <c r="J238" s="1" t="str">
        <f t="shared" si="46"/>
        <v>P</v>
      </c>
      <c r="K238" s="1" t="str">
        <f t="shared" si="47"/>
        <v>N</v>
      </c>
      <c r="L238" s="1" t="str">
        <f t="shared" si="48"/>
        <v>N</v>
      </c>
      <c r="M238" t="str">
        <f>IF(MONTH(C238)&lt;&gt;$A$24,"",IF(ROW(OblTyzdna)+ROUNDDOWN(ROWS(OblTyzdna)/2,0)=ROW(D238),D238,""))</f>
        <v/>
      </c>
    </row>
    <row r="239" spans="3:13" x14ac:dyDescent="0.25">
      <c r="C239" s="13">
        <f t="shared" si="40"/>
        <v>42973</v>
      </c>
      <c r="D239" s="1">
        <f t="shared" si="39"/>
        <v>34</v>
      </c>
      <c r="E239" s="1" t="str">
        <f t="shared" si="41"/>
        <v>V</v>
      </c>
      <c r="F239" s="1" t="str">
        <f t="shared" si="42"/>
        <v>V</v>
      </c>
      <c r="G239" s="1" t="str">
        <f t="shared" si="43"/>
        <v>R</v>
      </c>
      <c r="H239" s="1" t="str">
        <f t="shared" si="44"/>
        <v>R</v>
      </c>
      <c r="I239" s="1" t="str">
        <f t="shared" si="45"/>
        <v>P</v>
      </c>
      <c r="J239" s="1" t="str">
        <f t="shared" si="46"/>
        <v>P</v>
      </c>
      <c r="K239" s="1" t="str">
        <f t="shared" si="47"/>
        <v>N</v>
      </c>
      <c r="L239" s="1" t="str">
        <f t="shared" si="48"/>
        <v>N</v>
      </c>
      <c r="M239" t="str">
        <f>IF(MONTH(C239)&lt;&gt;$A$24,"",IF(ROW(OblTyzdna)+ROUNDDOWN(ROWS(OblTyzdna)/2,0)=ROW(D239),D239,""))</f>
        <v/>
      </c>
    </row>
    <row r="240" spans="3:13" x14ac:dyDescent="0.25">
      <c r="C240" s="13">
        <f t="shared" si="40"/>
        <v>42974</v>
      </c>
      <c r="D240" s="1">
        <f t="shared" si="39"/>
        <v>34</v>
      </c>
      <c r="E240" s="1" t="str">
        <f t="shared" si="41"/>
        <v>R</v>
      </c>
      <c r="F240" s="1" t="str">
        <f t="shared" si="42"/>
        <v>R</v>
      </c>
      <c r="G240" s="1" t="str">
        <f t="shared" si="43"/>
        <v>P</v>
      </c>
      <c r="H240" s="1" t="str">
        <f t="shared" si="44"/>
        <v>P</v>
      </c>
      <c r="I240" s="1" t="str">
        <f t="shared" si="45"/>
        <v>N</v>
      </c>
      <c r="J240" s="1" t="str">
        <f t="shared" si="46"/>
        <v>N</v>
      </c>
      <c r="K240" s="1" t="str">
        <f t="shared" si="47"/>
        <v>V</v>
      </c>
      <c r="L240" s="1" t="str">
        <f t="shared" si="48"/>
        <v>V</v>
      </c>
      <c r="M240" t="str">
        <f>IF(MONTH(C240)&lt;&gt;$A$24,"",IF(ROW(OblTyzdna)+ROUNDDOWN(ROWS(OblTyzdna)/2,0)=ROW(D240),D240,""))</f>
        <v/>
      </c>
    </row>
    <row r="241" spans="3:13" x14ac:dyDescent="0.25">
      <c r="C241" s="13">
        <f t="shared" si="40"/>
        <v>42975</v>
      </c>
      <c r="D241" s="1">
        <f t="shared" si="39"/>
        <v>35</v>
      </c>
      <c r="E241" s="1" t="str">
        <f t="shared" si="41"/>
        <v>R</v>
      </c>
      <c r="F241" s="1" t="str">
        <f t="shared" si="42"/>
        <v>R</v>
      </c>
      <c r="G241" s="1" t="str">
        <f t="shared" si="43"/>
        <v>P</v>
      </c>
      <c r="H241" s="1" t="str">
        <f t="shared" si="44"/>
        <v>P</v>
      </c>
      <c r="I241" s="1" t="str">
        <f t="shared" si="45"/>
        <v>N</v>
      </c>
      <c r="J241" s="1" t="str">
        <f t="shared" si="46"/>
        <v>N</v>
      </c>
      <c r="K241" s="1" t="str">
        <f t="shared" si="47"/>
        <v>V</v>
      </c>
      <c r="L241" s="1" t="str">
        <f t="shared" si="48"/>
        <v>V</v>
      </c>
      <c r="M241" t="str">
        <f>IF(MONTH(C241)&lt;&gt;$A$24,"",IF(ROW(OblTyzdna)+ROUNDDOWN(ROWS(OblTyzdna)/2,0)=ROW(D241),D241,""))</f>
        <v/>
      </c>
    </row>
    <row r="242" spans="3:13" x14ac:dyDescent="0.25">
      <c r="C242" s="13">
        <f t="shared" si="40"/>
        <v>42976</v>
      </c>
      <c r="D242" s="1">
        <f t="shared" si="39"/>
        <v>35</v>
      </c>
      <c r="E242" s="1" t="str">
        <f t="shared" si="41"/>
        <v>P</v>
      </c>
      <c r="F242" s="1" t="str">
        <f t="shared" si="42"/>
        <v>P</v>
      </c>
      <c r="G242" s="1" t="str">
        <f t="shared" si="43"/>
        <v>N</v>
      </c>
      <c r="H242" s="1" t="str">
        <f t="shared" si="44"/>
        <v>N</v>
      </c>
      <c r="I242" s="1" t="str">
        <f t="shared" si="45"/>
        <v>V</v>
      </c>
      <c r="J242" s="1" t="str">
        <f t="shared" si="46"/>
        <v>V</v>
      </c>
      <c r="K242" s="1" t="str">
        <f t="shared" si="47"/>
        <v>R</v>
      </c>
      <c r="L242" s="1" t="str">
        <f t="shared" si="48"/>
        <v>R</v>
      </c>
      <c r="M242" t="str">
        <f>IF(MONTH(C242)&lt;&gt;$A$24,"",IF(ROW(OblTyzdna)+ROUNDDOWN(ROWS(OblTyzdna)/2,0)=ROW(D242),D242,""))</f>
        <v/>
      </c>
    </row>
    <row r="243" spans="3:13" x14ac:dyDescent="0.25">
      <c r="C243" s="13">
        <f t="shared" si="40"/>
        <v>42977</v>
      </c>
      <c r="D243" s="1">
        <f t="shared" si="39"/>
        <v>35</v>
      </c>
      <c r="E243" s="1" t="str">
        <f t="shared" si="41"/>
        <v>P</v>
      </c>
      <c r="F243" s="1" t="str">
        <f t="shared" si="42"/>
        <v>P</v>
      </c>
      <c r="G243" s="1" t="str">
        <f t="shared" si="43"/>
        <v>N</v>
      </c>
      <c r="H243" s="1" t="str">
        <f t="shared" si="44"/>
        <v>N</v>
      </c>
      <c r="I243" s="1" t="str">
        <f t="shared" si="45"/>
        <v>V</v>
      </c>
      <c r="J243" s="1" t="str">
        <f t="shared" si="46"/>
        <v>V</v>
      </c>
      <c r="K243" s="1" t="str">
        <f t="shared" si="47"/>
        <v>R</v>
      </c>
      <c r="L243" s="1" t="str">
        <f t="shared" si="48"/>
        <v>R</v>
      </c>
      <c r="M243" t="str">
        <f>IF(MONTH(C243)&lt;&gt;$A$24,"",IF(ROW(OblTyzdna)+ROUNDDOWN(ROWS(OblTyzdna)/2,0)=ROW(D243),D243,""))</f>
        <v/>
      </c>
    </row>
    <row r="244" spans="3:13" x14ac:dyDescent="0.25">
      <c r="C244" s="13">
        <f t="shared" si="40"/>
        <v>42978</v>
      </c>
      <c r="D244" s="1">
        <f t="shared" si="39"/>
        <v>35</v>
      </c>
      <c r="E244" s="1" t="str">
        <f t="shared" si="41"/>
        <v>N</v>
      </c>
      <c r="F244" s="1" t="str">
        <f t="shared" si="42"/>
        <v>N</v>
      </c>
      <c r="G244" s="1" t="str">
        <f t="shared" si="43"/>
        <v>V</v>
      </c>
      <c r="H244" s="1" t="str">
        <f t="shared" si="44"/>
        <v>V</v>
      </c>
      <c r="I244" s="1" t="str">
        <f t="shared" si="45"/>
        <v>R</v>
      </c>
      <c r="J244" s="1" t="str">
        <f t="shared" si="46"/>
        <v>R</v>
      </c>
      <c r="K244" s="1" t="str">
        <f t="shared" si="47"/>
        <v>P</v>
      </c>
      <c r="L244" s="1" t="str">
        <f t="shared" si="48"/>
        <v>P</v>
      </c>
      <c r="M244" t="str">
        <f>IF(MONTH(C244)&lt;&gt;$A$24,"",IF(ROW(OblTyzdna)+ROUNDDOWN(ROWS(OblTyzdna)/2,0)=ROW(D244),D244,""))</f>
        <v/>
      </c>
    </row>
    <row r="245" spans="3:13" x14ac:dyDescent="0.25">
      <c r="C245" s="13">
        <f t="shared" si="40"/>
        <v>42979</v>
      </c>
      <c r="D245" s="1">
        <f t="shared" si="39"/>
        <v>35</v>
      </c>
      <c r="E245" s="1" t="str">
        <f t="shared" si="41"/>
        <v>N</v>
      </c>
      <c r="F245" s="1" t="str">
        <f t="shared" si="42"/>
        <v>N</v>
      </c>
      <c r="G245" s="1" t="str">
        <f t="shared" si="43"/>
        <v>V</v>
      </c>
      <c r="H245" s="1" t="str">
        <f t="shared" si="44"/>
        <v>V</v>
      </c>
      <c r="I245" s="1" t="str">
        <f t="shared" si="45"/>
        <v>R</v>
      </c>
      <c r="J245" s="1" t="str">
        <f t="shared" si="46"/>
        <v>R</v>
      </c>
      <c r="K245" s="1" t="str">
        <f t="shared" si="47"/>
        <v>P</v>
      </c>
      <c r="L245" s="1" t="str">
        <f t="shared" si="48"/>
        <v>P</v>
      </c>
      <c r="M245" t="str">
        <f>IF(MONTH(C245)&lt;&gt;$A$24,"",IF(ROW(OblTyzdna)+ROUNDDOWN(ROWS(OblTyzdna)/2,0)=ROW(D245),D245,""))</f>
        <v/>
      </c>
    </row>
    <row r="246" spans="3:13" x14ac:dyDescent="0.25">
      <c r="C246" s="13">
        <f t="shared" si="40"/>
        <v>42980</v>
      </c>
      <c r="D246" s="1">
        <f t="shared" si="39"/>
        <v>35</v>
      </c>
      <c r="E246" s="1" t="str">
        <f t="shared" si="41"/>
        <v>V</v>
      </c>
      <c r="F246" s="1" t="str">
        <f t="shared" si="42"/>
        <v>V</v>
      </c>
      <c r="G246" s="1" t="str">
        <f t="shared" si="43"/>
        <v>R</v>
      </c>
      <c r="H246" s="1" t="str">
        <f t="shared" si="44"/>
        <v>R</v>
      </c>
      <c r="I246" s="1" t="str">
        <f t="shared" si="45"/>
        <v>P</v>
      </c>
      <c r="J246" s="1" t="str">
        <f t="shared" si="46"/>
        <v>P</v>
      </c>
      <c r="K246" s="1" t="str">
        <f t="shared" si="47"/>
        <v>N</v>
      </c>
      <c r="L246" s="1" t="str">
        <f t="shared" si="48"/>
        <v>N</v>
      </c>
      <c r="M246" t="str">
        <f>IF(MONTH(C246)&lt;&gt;$A$24,"",IF(ROW(OblTyzdna)+ROUNDDOWN(ROWS(OblTyzdna)/2,0)=ROW(D246),D246,""))</f>
        <v/>
      </c>
    </row>
    <row r="247" spans="3:13" x14ac:dyDescent="0.25">
      <c r="C247" s="13">
        <f t="shared" si="40"/>
        <v>42981</v>
      </c>
      <c r="D247" s="1">
        <f t="shared" si="39"/>
        <v>35</v>
      </c>
      <c r="E247" s="1" t="str">
        <f t="shared" si="41"/>
        <v>V</v>
      </c>
      <c r="F247" s="1" t="str">
        <f t="shared" si="42"/>
        <v>V</v>
      </c>
      <c r="G247" s="1" t="str">
        <f t="shared" si="43"/>
        <v>R</v>
      </c>
      <c r="H247" s="1" t="str">
        <f t="shared" si="44"/>
        <v>R</v>
      </c>
      <c r="I247" s="1" t="str">
        <f t="shared" si="45"/>
        <v>P</v>
      </c>
      <c r="J247" s="1" t="str">
        <f t="shared" si="46"/>
        <v>P</v>
      </c>
      <c r="K247" s="1" t="str">
        <f t="shared" si="47"/>
        <v>N</v>
      </c>
      <c r="L247" s="1" t="str">
        <f t="shared" si="48"/>
        <v>N</v>
      </c>
      <c r="M247" t="str">
        <f>IF(MONTH(C247)&lt;&gt;$A$24,"",IF(ROW(OblTyzdna)+ROUNDDOWN(ROWS(OblTyzdna)/2,0)=ROW(D247),D247,""))</f>
        <v/>
      </c>
    </row>
    <row r="248" spans="3:13" x14ac:dyDescent="0.25">
      <c r="C248" s="13">
        <f t="shared" si="40"/>
        <v>42982</v>
      </c>
      <c r="D248" s="1">
        <f t="shared" si="39"/>
        <v>36</v>
      </c>
      <c r="E248" s="1" t="str">
        <f t="shared" si="41"/>
        <v>R</v>
      </c>
      <c r="F248" s="1" t="str">
        <f t="shared" si="42"/>
        <v>R</v>
      </c>
      <c r="G248" s="1" t="str">
        <f t="shared" si="43"/>
        <v>P</v>
      </c>
      <c r="H248" s="1" t="str">
        <f t="shared" si="44"/>
        <v>P</v>
      </c>
      <c r="I248" s="1" t="str">
        <f t="shared" si="45"/>
        <v>N</v>
      </c>
      <c r="J248" s="1" t="str">
        <f t="shared" si="46"/>
        <v>N</v>
      </c>
      <c r="K248" s="1" t="str">
        <f t="shared" si="47"/>
        <v>V</v>
      </c>
      <c r="L248" s="1" t="str">
        <f t="shared" si="48"/>
        <v>V</v>
      </c>
      <c r="M248" t="str">
        <f>IF(MONTH(C248)&lt;&gt;$A$24,"",IF(ROW(OblTyzdna)+ROUNDDOWN(ROWS(OblTyzdna)/2,0)=ROW(D248),D248,""))</f>
        <v/>
      </c>
    </row>
    <row r="249" spans="3:13" x14ac:dyDescent="0.25">
      <c r="C249" s="13">
        <f t="shared" si="40"/>
        <v>42983</v>
      </c>
      <c r="D249" s="1">
        <f t="shared" si="39"/>
        <v>36</v>
      </c>
      <c r="E249" s="1" t="str">
        <f t="shared" si="41"/>
        <v>R</v>
      </c>
      <c r="F249" s="1" t="str">
        <f t="shared" si="42"/>
        <v>R</v>
      </c>
      <c r="G249" s="1" t="str">
        <f t="shared" si="43"/>
        <v>P</v>
      </c>
      <c r="H249" s="1" t="str">
        <f t="shared" si="44"/>
        <v>P</v>
      </c>
      <c r="I249" s="1" t="str">
        <f t="shared" si="45"/>
        <v>N</v>
      </c>
      <c r="J249" s="1" t="str">
        <f t="shared" si="46"/>
        <v>N</v>
      </c>
      <c r="K249" s="1" t="str">
        <f t="shared" si="47"/>
        <v>V</v>
      </c>
      <c r="L249" s="1" t="str">
        <f t="shared" si="48"/>
        <v>V</v>
      </c>
      <c r="M249" t="str">
        <f>IF(MONTH(C249)&lt;&gt;$A$24,"",IF(ROW(OblTyzdna)+ROUNDDOWN(ROWS(OblTyzdna)/2,0)=ROW(D249),D249,""))</f>
        <v/>
      </c>
    </row>
    <row r="250" spans="3:13" x14ac:dyDescent="0.25">
      <c r="C250" s="13">
        <f t="shared" si="40"/>
        <v>42984</v>
      </c>
      <c r="D250" s="1">
        <f t="shared" si="39"/>
        <v>36</v>
      </c>
      <c r="E250" s="1" t="str">
        <f t="shared" si="41"/>
        <v>P</v>
      </c>
      <c r="F250" s="1" t="str">
        <f t="shared" si="42"/>
        <v>P</v>
      </c>
      <c r="G250" s="1" t="str">
        <f t="shared" si="43"/>
        <v>N</v>
      </c>
      <c r="H250" s="1" t="str">
        <f t="shared" si="44"/>
        <v>N</v>
      </c>
      <c r="I250" s="1" t="str">
        <f t="shared" si="45"/>
        <v>V</v>
      </c>
      <c r="J250" s="1" t="str">
        <f t="shared" si="46"/>
        <v>V</v>
      </c>
      <c r="K250" s="1" t="str">
        <f t="shared" si="47"/>
        <v>R</v>
      </c>
      <c r="L250" s="1" t="str">
        <f t="shared" si="48"/>
        <v>R</v>
      </c>
      <c r="M250" t="str">
        <f>IF(MONTH(C250)&lt;&gt;$A$24,"",IF(ROW(OblTyzdna)+ROUNDDOWN(ROWS(OblTyzdna)/2,0)=ROW(D250),D250,""))</f>
        <v/>
      </c>
    </row>
    <row r="251" spans="3:13" x14ac:dyDescent="0.25">
      <c r="C251" s="13">
        <f t="shared" si="40"/>
        <v>42985</v>
      </c>
      <c r="D251" s="1">
        <f t="shared" si="39"/>
        <v>36</v>
      </c>
      <c r="E251" s="1" t="str">
        <f t="shared" si="41"/>
        <v>P</v>
      </c>
      <c r="F251" s="1" t="str">
        <f t="shared" si="42"/>
        <v>P</v>
      </c>
      <c r="G251" s="1" t="str">
        <f t="shared" si="43"/>
        <v>N</v>
      </c>
      <c r="H251" s="1" t="str">
        <f t="shared" si="44"/>
        <v>N</v>
      </c>
      <c r="I251" s="1" t="str">
        <f t="shared" si="45"/>
        <v>V</v>
      </c>
      <c r="J251" s="1" t="str">
        <f t="shared" si="46"/>
        <v>V</v>
      </c>
      <c r="K251" s="1" t="str">
        <f t="shared" si="47"/>
        <v>R</v>
      </c>
      <c r="L251" s="1" t="str">
        <f t="shared" si="48"/>
        <v>R</v>
      </c>
      <c r="M251" t="str">
        <f>IF(MONTH(C251)&lt;&gt;$A$24,"",IF(ROW(OblTyzdna)+ROUNDDOWN(ROWS(OblTyzdna)/2,0)=ROW(D251),D251,""))</f>
        <v/>
      </c>
    </row>
    <row r="252" spans="3:13" x14ac:dyDescent="0.25">
      <c r="C252" s="13">
        <f t="shared" si="40"/>
        <v>42986</v>
      </c>
      <c r="D252" s="1">
        <f t="shared" si="39"/>
        <v>36</v>
      </c>
      <c r="E252" s="1" t="str">
        <f t="shared" si="41"/>
        <v>N</v>
      </c>
      <c r="F252" s="1" t="str">
        <f t="shared" si="42"/>
        <v>N</v>
      </c>
      <c r="G252" s="1" t="str">
        <f t="shared" si="43"/>
        <v>V</v>
      </c>
      <c r="H252" s="1" t="str">
        <f t="shared" si="44"/>
        <v>V</v>
      </c>
      <c r="I252" s="1" t="str">
        <f t="shared" si="45"/>
        <v>R</v>
      </c>
      <c r="J252" s="1" t="str">
        <f t="shared" si="46"/>
        <v>R</v>
      </c>
      <c r="K252" s="1" t="str">
        <f t="shared" si="47"/>
        <v>P</v>
      </c>
      <c r="L252" s="1" t="str">
        <f t="shared" si="48"/>
        <v>P</v>
      </c>
      <c r="M252" t="str">
        <f>IF(MONTH(C252)&lt;&gt;$A$24,"",IF(ROW(OblTyzdna)+ROUNDDOWN(ROWS(OblTyzdna)/2,0)=ROW(D252),D252,""))</f>
        <v/>
      </c>
    </row>
    <row r="253" spans="3:13" x14ac:dyDescent="0.25">
      <c r="C253" s="13">
        <f t="shared" si="40"/>
        <v>42987</v>
      </c>
      <c r="D253" s="1">
        <f t="shared" si="39"/>
        <v>36</v>
      </c>
      <c r="E253" s="1" t="str">
        <f t="shared" si="41"/>
        <v>N</v>
      </c>
      <c r="F253" s="1" t="str">
        <f t="shared" si="42"/>
        <v>N</v>
      </c>
      <c r="G253" s="1" t="str">
        <f t="shared" si="43"/>
        <v>V</v>
      </c>
      <c r="H253" s="1" t="str">
        <f t="shared" si="44"/>
        <v>V</v>
      </c>
      <c r="I253" s="1" t="str">
        <f t="shared" si="45"/>
        <v>R</v>
      </c>
      <c r="J253" s="1" t="str">
        <f t="shared" si="46"/>
        <v>R</v>
      </c>
      <c r="K253" s="1" t="str">
        <f t="shared" si="47"/>
        <v>P</v>
      </c>
      <c r="L253" s="1" t="str">
        <f t="shared" si="48"/>
        <v>P</v>
      </c>
      <c r="M253" t="str">
        <f>IF(MONTH(C253)&lt;&gt;$A$24,"",IF(ROW(OblTyzdna)+ROUNDDOWN(ROWS(OblTyzdna)/2,0)=ROW(D253),D253,""))</f>
        <v/>
      </c>
    </row>
    <row r="254" spans="3:13" x14ac:dyDescent="0.25">
      <c r="C254" s="13">
        <f t="shared" si="40"/>
        <v>42988</v>
      </c>
      <c r="D254" s="1">
        <f t="shared" si="39"/>
        <v>36</v>
      </c>
      <c r="E254" s="1" t="str">
        <f t="shared" si="41"/>
        <v>V</v>
      </c>
      <c r="F254" s="1" t="str">
        <f t="shared" si="42"/>
        <v>V</v>
      </c>
      <c r="G254" s="1" t="str">
        <f t="shared" si="43"/>
        <v>R</v>
      </c>
      <c r="H254" s="1" t="str">
        <f t="shared" si="44"/>
        <v>R</v>
      </c>
      <c r="I254" s="1" t="str">
        <f t="shared" si="45"/>
        <v>P</v>
      </c>
      <c r="J254" s="1" t="str">
        <f t="shared" si="46"/>
        <v>P</v>
      </c>
      <c r="K254" s="1" t="str">
        <f t="shared" si="47"/>
        <v>N</v>
      </c>
      <c r="L254" s="1" t="str">
        <f t="shared" si="48"/>
        <v>N</v>
      </c>
      <c r="M254" t="str">
        <f>IF(MONTH(C254)&lt;&gt;$A$24,"",IF(ROW(OblTyzdna)+ROUNDDOWN(ROWS(OblTyzdna)/2,0)=ROW(D254),D254,""))</f>
        <v/>
      </c>
    </row>
    <row r="255" spans="3:13" x14ac:dyDescent="0.25">
      <c r="C255" s="13">
        <f t="shared" si="40"/>
        <v>42989</v>
      </c>
      <c r="D255" s="1">
        <f t="shared" si="39"/>
        <v>37</v>
      </c>
      <c r="E255" s="1" t="str">
        <f t="shared" si="41"/>
        <v>V</v>
      </c>
      <c r="F255" s="1" t="str">
        <f t="shared" si="42"/>
        <v>V</v>
      </c>
      <c r="G255" s="1" t="str">
        <f t="shared" si="43"/>
        <v>R</v>
      </c>
      <c r="H255" s="1" t="str">
        <f t="shared" si="44"/>
        <v>R</v>
      </c>
      <c r="I255" s="1" t="str">
        <f t="shared" si="45"/>
        <v>P</v>
      </c>
      <c r="J255" s="1" t="str">
        <f t="shared" si="46"/>
        <v>P</v>
      </c>
      <c r="K255" s="1" t="str">
        <f t="shared" si="47"/>
        <v>N</v>
      </c>
      <c r="L255" s="1" t="str">
        <f t="shared" si="48"/>
        <v>N</v>
      </c>
      <c r="M255" t="str">
        <f>IF(MONTH(C255)&lt;&gt;$A$24,"",IF(ROW(OblTyzdna)+ROUNDDOWN(ROWS(OblTyzdna)/2,0)=ROW(D255),D255,""))</f>
        <v/>
      </c>
    </row>
    <row r="256" spans="3:13" x14ac:dyDescent="0.25">
      <c r="C256" s="13">
        <f t="shared" si="40"/>
        <v>42990</v>
      </c>
      <c r="D256" s="1">
        <f t="shared" si="39"/>
        <v>37</v>
      </c>
      <c r="E256" s="1" t="str">
        <f t="shared" si="41"/>
        <v>R</v>
      </c>
      <c r="F256" s="1" t="str">
        <f t="shared" si="42"/>
        <v>R</v>
      </c>
      <c r="G256" s="1" t="str">
        <f t="shared" si="43"/>
        <v>P</v>
      </c>
      <c r="H256" s="1" t="str">
        <f t="shared" si="44"/>
        <v>P</v>
      </c>
      <c r="I256" s="1" t="str">
        <f t="shared" si="45"/>
        <v>N</v>
      </c>
      <c r="J256" s="1" t="str">
        <f t="shared" si="46"/>
        <v>N</v>
      </c>
      <c r="K256" s="1" t="str">
        <f t="shared" si="47"/>
        <v>V</v>
      </c>
      <c r="L256" s="1" t="str">
        <f t="shared" si="48"/>
        <v>V</v>
      </c>
      <c r="M256" t="str">
        <f>IF(MONTH(C256)&lt;&gt;$A$24,"",IF(ROW(OblTyzdna)+ROUNDDOWN(ROWS(OblTyzdna)/2,0)=ROW(D256),D256,""))</f>
        <v/>
      </c>
    </row>
    <row r="257" spans="3:13" x14ac:dyDescent="0.25">
      <c r="C257" s="13">
        <f t="shared" si="40"/>
        <v>42991</v>
      </c>
      <c r="D257" s="1">
        <f t="shared" si="39"/>
        <v>37</v>
      </c>
      <c r="E257" s="1" t="str">
        <f t="shared" si="41"/>
        <v>R</v>
      </c>
      <c r="F257" s="1" t="str">
        <f t="shared" si="42"/>
        <v>R</v>
      </c>
      <c r="G257" s="1" t="str">
        <f t="shared" si="43"/>
        <v>P</v>
      </c>
      <c r="H257" s="1" t="str">
        <f t="shared" si="44"/>
        <v>P</v>
      </c>
      <c r="I257" s="1" t="str">
        <f t="shared" si="45"/>
        <v>N</v>
      </c>
      <c r="J257" s="1" t="str">
        <f t="shared" si="46"/>
        <v>N</v>
      </c>
      <c r="K257" s="1" t="str">
        <f t="shared" si="47"/>
        <v>V</v>
      </c>
      <c r="L257" s="1" t="str">
        <f t="shared" si="48"/>
        <v>V</v>
      </c>
      <c r="M257" t="str">
        <f>IF(MONTH(C257)&lt;&gt;$A$24,"",IF(ROW(OblTyzdna)+ROUNDDOWN(ROWS(OblTyzdna)/2,0)=ROW(D257),D257,""))</f>
        <v/>
      </c>
    </row>
    <row r="258" spans="3:13" x14ac:dyDescent="0.25">
      <c r="C258" s="13">
        <f t="shared" si="40"/>
        <v>42992</v>
      </c>
      <c r="D258" s="1">
        <f t="shared" si="39"/>
        <v>37</v>
      </c>
      <c r="E258" s="1" t="str">
        <f t="shared" si="41"/>
        <v>P</v>
      </c>
      <c r="F258" s="1" t="str">
        <f t="shared" si="42"/>
        <v>P</v>
      </c>
      <c r="G258" s="1" t="str">
        <f t="shared" si="43"/>
        <v>N</v>
      </c>
      <c r="H258" s="1" t="str">
        <f t="shared" si="44"/>
        <v>N</v>
      </c>
      <c r="I258" s="1" t="str">
        <f t="shared" si="45"/>
        <v>V</v>
      </c>
      <c r="J258" s="1" t="str">
        <f t="shared" si="46"/>
        <v>V</v>
      </c>
      <c r="K258" s="1" t="str">
        <f t="shared" si="47"/>
        <v>R</v>
      </c>
      <c r="L258" s="1" t="str">
        <f t="shared" si="48"/>
        <v>R</v>
      </c>
      <c r="M258" t="str">
        <f>IF(MONTH(C258)&lt;&gt;$A$24,"",IF(ROW(OblTyzdna)+ROUNDDOWN(ROWS(OblTyzdna)/2,0)=ROW(D258),D258,""))</f>
        <v/>
      </c>
    </row>
    <row r="259" spans="3:13" x14ac:dyDescent="0.25">
      <c r="C259" s="13">
        <f t="shared" si="40"/>
        <v>42993</v>
      </c>
      <c r="D259" s="1">
        <f t="shared" ref="D259:D322" si="49">WEEKNUM(C259,21)</f>
        <v>37</v>
      </c>
      <c r="E259" s="1" t="str">
        <f t="shared" si="41"/>
        <v>P</v>
      </c>
      <c r="F259" s="1" t="str">
        <f t="shared" si="42"/>
        <v>P</v>
      </c>
      <c r="G259" s="1" t="str">
        <f t="shared" si="43"/>
        <v>N</v>
      </c>
      <c r="H259" s="1" t="str">
        <f t="shared" si="44"/>
        <v>N</v>
      </c>
      <c r="I259" s="1" t="str">
        <f t="shared" si="45"/>
        <v>V</v>
      </c>
      <c r="J259" s="1" t="str">
        <f t="shared" si="46"/>
        <v>V</v>
      </c>
      <c r="K259" s="1" t="str">
        <f t="shared" si="47"/>
        <v>R</v>
      </c>
      <c r="L259" s="1" t="str">
        <f t="shared" si="48"/>
        <v>R</v>
      </c>
      <c r="M259" t="str">
        <f>IF(MONTH(C259)&lt;&gt;$A$24,"",IF(ROW(OblTyzdna)+ROUNDDOWN(ROWS(OblTyzdna)/2,0)=ROW(D259),D259,""))</f>
        <v/>
      </c>
    </row>
    <row r="260" spans="3:13" x14ac:dyDescent="0.25">
      <c r="C260" s="13">
        <f t="shared" ref="C260:C323" si="50">C259+1</f>
        <v>42994</v>
      </c>
      <c r="D260" s="1">
        <f t="shared" si="49"/>
        <v>37</v>
      </c>
      <c r="E260" s="1" t="str">
        <f t="shared" si="41"/>
        <v>N</v>
      </c>
      <c r="F260" s="1" t="str">
        <f t="shared" si="42"/>
        <v>N</v>
      </c>
      <c r="G260" s="1" t="str">
        <f t="shared" si="43"/>
        <v>V</v>
      </c>
      <c r="H260" s="1" t="str">
        <f t="shared" si="44"/>
        <v>V</v>
      </c>
      <c r="I260" s="1" t="str">
        <f t="shared" si="45"/>
        <v>R</v>
      </c>
      <c r="J260" s="1" t="str">
        <f t="shared" si="46"/>
        <v>R</v>
      </c>
      <c r="K260" s="1" t="str">
        <f t="shared" si="47"/>
        <v>P</v>
      </c>
      <c r="L260" s="1" t="str">
        <f t="shared" si="48"/>
        <v>P</v>
      </c>
      <c r="M260" t="str">
        <f>IF(MONTH(C260)&lt;&gt;$A$24,"",IF(ROW(OblTyzdna)+ROUNDDOWN(ROWS(OblTyzdna)/2,0)=ROW(D260),D260,""))</f>
        <v/>
      </c>
    </row>
    <row r="261" spans="3:13" x14ac:dyDescent="0.25">
      <c r="C261" s="13">
        <f t="shared" si="50"/>
        <v>42995</v>
      </c>
      <c r="D261" s="1">
        <f t="shared" si="49"/>
        <v>37</v>
      </c>
      <c r="E261" s="1" t="str">
        <f t="shared" si="41"/>
        <v>N</v>
      </c>
      <c r="F261" s="1" t="str">
        <f t="shared" si="42"/>
        <v>N</v>
      </c>
      <c r="G261" s="1" t="str">
        <f t="shared" si="43"/>
        <v>V</v>
      </c>
      <c r="H261" s="1" t="str">
        <f t="shared" si="44"/>
        <v>V</v>
      </c>
      <c r="I261" s="1" t="str">
        <f t="shared" si="45"/>
        <v>R</v>
      </c>
      <c r="J261" s="1" t="str">
        <f t="shared" si="46"/>
        <v>R</v>
      </c>
      <c r="K261" s="1" t="str">
        <f t="shared" si="47"/>
        <v>P</v>
      </c>
      <c r="L261" s="1" t="str">
        <f t="shared" si="48"/>
        <v>P</v>
      </c>
      <c r="M261" t="str">
        <f>IF(MONTH(C261)&lt;&gt;$A$24,"",IF(ROW(OblTyzdna)+ROUNDDOWN(ROWS(OblTyzdna)/2,0)=ROW(D261),D261,""))</f>
        <v/>
      </c>
    </row>
    <row r="262" spans="3:13" x14ac:dyDescent="0.25">
      <c r="C262" s="13">
        <f t="shared" si="50"/>
        <v>42996</v>
      </c>
      <c r="D262" s="1">
        <f t="shared" si="49"/>
        <v>38</v>
      </c>
      <c r="E262" s="1" t="str">
        <f t="shared" si="41"/>
        <v>V</v>
      </c>
      <c r="F262" s="1" t="str">
        <f t="shared" si="42"/>
        <v>V</v>
      </c>
      <c r="G262" s="1" t="str">
        <f t="shared" si="43"/>
        <v>R</v>
      </c>
      <c r="H262" s="1" t="str">
        <f t="shared" si="44"/>
        <v>R</v>
      </c>
      <c r="I262" s="1" t="str">
        <f t="shared" si="45"/>
        <v>P</v>
      </c>
      <c r="J262" s="1" t="str">
        <f t="shared" si="46"/>
        <v>P</v>
      </c>
      <c r="K262" s="1" t="str">
        <f t="shared" si="47"/>
        <v>N</v>
      </c>
      <c r="L262" s="1" t="str">
        <f t="shared" si="48"/>
        <v>N</v>
      </c>
      <c r="M262" t="str">
        <f>IF(MONTH(C262)&lt;&gt;$A$24,"",IF(ROW(OblTyzdna)+ROUNDDOWN(ROWS(OblTyzdna)/2,0)=ROW(D262),D262,""))</f>
        <v/>
      </c>
    </row>
    <row r="263" spans="3:13" x14ac:dyDescent="0.25">
      <c r="C263" s="13">
        <f t="shared" si="50"/>
        <v>42997</v>
      </c>
      <c r="D263" s="1">
        <f t="shared" si="49"/>
        <v>38</v>
      </c>
      <c r="E263" s="1" t="str">
        <f t="shared" si="41"/>
        <v>V</v>
      </c>
      <c r="F263" s="1" t="str">
        <f t="shared" si="42"/>
        <v>V</v>
      </c>
      <c r="G263" s="1" t="str">
        <f t="shared" si="43"/>
        <v>R</v>
      </c>
      <c r="H263" s="1" t="str">
        <f t="shared" si="44"/>
        <v>R</v>
      </c>
      <c r="I263" s="1" t="str">
        <f t="shared" si="45"/>
        <v>P</v>
      </c>
      <c r="J263" s="1" t="str">
        <f t="shared" si="46"/>
        <v>P</v>
      </c>
      <c r="K263" s="1" t="str">
        <f t="shared" si="47"/>
        <v>N</v>
      </c>
      <c r="L263" s="1" t="str">
        <f t="shared" si="48"/>
        <v>N</v>
      </c>
      <c r="M263" t="str">
        <f>IF(MONTH(C263)&lt;&gt;$A$24,"",IF(ROW(OblTyzdna)+ROUNDDOWN(ROWS(OblTyzdna)/2,0)=ROW(D263),D263,""))</f>
        <v/>
      </c>
    </row>
    <row r="264" spans="3:13" x14ac:dyDescent="0.25">
      <c r="C264" s="13">
        <f t="shared" si="50"/>
        <v>42998</v>
      </c>
      <c r="D264" s="1">
        <f t="shared" si="49"/>
        <v>38</v>
      </c>
      <c r="E264" s="1" t="str">
        <f t="shared" si="41"/>
        <v>R</v>
      </c>
      <c r="F264" s="1" t="str">
        <f t="shared" si="42"/>
        <v>R</v>
      </c>
      <c r="G264" s="1" t="str">
        <f t="shared" si="43"/>
        <v>P</v>
      </c>
      <c r="H264" s="1" t="str">
        <f t="shared" si="44"/>
        <v>P</v>
      </c>
      <c r="I264" s="1" t="str">
        <f t="shared" si="45"/>
        <v>N</v>
      </c>
      <c r="J264" s="1" t="str">
        <f t="shared" si="46"/>
        <v>N</v>
      </c>
      <c r="K264" s="1" t="str">
        <f t="shared" si="47"/>
        <v>V</v>
      </c>
      <c r="L264" s="1" t="str">
        <f t="shared" si="48"/>
        <v>V</v>
      </c>
      <c r="M264" t="str">
        <f>IF(MONTH(C264)&lt;&gt;$A$24,"",IF(ROW(OblTyzdna)+ROUNDDOWN(ROWS(OblTyzdna)/2,0)=ROW(D264),D264,""))</f>
        <v/>
      </c>
    </row>
    <row r="265" spans="3:13" x14ac:dyDescent="0.25">
      <c r="C265" s="13">
        <f t="shared" si="50"/>
        <v>42999</v>
      </c>
      <c r="D265" s="1">
        <f t="shared" si="49"/>
        <v>38</v>
      </c>
      <c r="E265" s="1" t="str">
        <f t="shared" si="41"/>
        <v>R</v>
      </c>
      <c r="F265" s="1" t="str">
        <f t="shared" si="42"/>
        <v>R</v>
      </c>
      <c r="G265" s="1" t="str">
        <f t="shared" si="43"/>
        <v>P</v>
      </c>
      <c r="H265" s="1" t="str">
        <f t="shared" si="44"/>
        <v>P</v>
      </c>
      <c r="I265" s="1" t="str">
        <f t="shared" si="45"/>
        <v>N</v>
      </c>
      <c r="J265" s="1" t="str">
        <f t="shared" si="46"/>
        <v>N</v>
      </c>
      <c r="K265" s="1" t="str">
        <f t="shared" si="47"/>
        <v>V</v>
      </c>
      <c r="L265" s="1" t="str">
        <f t="shared" si="48"/>
        <v>V</v>
      </c>
      <c r="M265" t="str">
        <f>IF(MONTH(C265)&lt;&gt;$A$24,"",IF(ROW(OblTyzdna)+ROUNDDOWN(ROWS(OblTyzdna)/2,0)=ROW(D265),D265,""))</f>
        <v/>
      </c>
    </row>
    <row r="266" spans="3:13" x14ac:dyDescent="0.25">
      <c r="C266" s="13">
        <f t="shared" si="50"/>
        <v>43000</v>
      </c>
      <c r="D266" s="1">
        <f t="shared" si="49"/>
        <v>38</v>
      </c>
      <c r="E266" s="1" t="str">
        <f t="shared" si="41"/>
        <v>P</v>
      </c>
      <c r="F266" s="1" t="str">
        <f t="shared" si="42"/>
        <v>P</v>
      </c>
      <c r="G266" s="1" t="str">
        <f t="shared" si="43"/>
        <v>N</v>
      </c>
      <c r="H266" s="1" t="str">
        <f t="shared" si="44"/>
        <v>N</v>
      </c>
      <c r="I266" s="1" t="str">
        <f t="shared" si="45"/>
        <v>V</v>
      </c>
      <c r="J266" s="1" t="str">
        <f t="shared" si="46"/>
        <v>V</v>
      </c>
      <c r="K266" s="1" t="str">
        <f t="shared" si="47"/>
        <v>R</v>
      </c>
      <c r="L266" s="1" t="str">
        <f t="shared" si="48"/>
        <v>R</v>
      </c>
      <c r="M266" t="str">
        <f>IF(MONTH(C266)&lt;&gt;$A$24,"",IF(ROW(OblTyzdna)+ROUNDDOWN(ROWS(OblTyzdna)/2,0)=ROW(D266),D266,""))</f>
        <v/>
      </c>
    </row>
    <row r="267" spans="3:13" x14ac:dyDescent="0.25">
      <c r="C267" s="13">
        <f t="shared" si="50"/>
        <v>43001</v>
      </c>
      <c r="D267" s="1">
        <f t="shared" si="49"/>
        <v>38</v>
      </c>
      <c r="E267" s="1" t="str">
        <f t="shared" si="41"/>
        <v>P</v>
      </c>
      <c r="F267" s="1" t="str">
        <f t="shared" si="42"/>
        <v>P</v>
      </c>
      <c r="G267" s="1" t="str">
        <f t="shared" si="43"/>
        <v>N</v>
      </c>
      <c r="H267" s="1" t="str">
        <f t="shared" si="44"/>
        <v>N</v>
      </c>
      <c r="I267" s="1" t="str">
        <f t="shared" si="45"/>
        <v>V</v>
      </c>
      <c r="J267" s="1" t="str">
        <f t="shared" si="46"/>
        <v>V</v>
      </c>
      <c r="K267" s="1" t="str">
        <f t="shared" si="47"/>
        <v>R</v>
      </c>
      <c r="L267" s="1" t="str">
        <f t="shared" si="48"/>
        <v>R</v>
      </c>
      <c r="M267" t="str">
        <f>IF(MONTH(C267)&lt;&gt;$A$24,"",IF(ROW(OblTyzdna)+ROUNDDOWN(ROWS(OblTyzdna)/2,0)=ROW(D267),D267,""))</f>
        <v/>
      </c>
    </row>
    <row r="268" spans="3:13" x14ac:dyDescent="0.25">
      <c r="C268" s="13">
        <f t="shared" si="50"/>
        <v>43002</v>
      </c>
      <c r="D268" s="1">
        <f t="shared" si="49"/>
        <v>38</v>
      </c>
      <c r="E268" s="1" t="str">
        <f t="shared" si="41"/>
        <v>N</v>
      </c>
      <c r="F268" s="1" t="str">
        <f t="shared" si="42"/>
        <v>N</v>
      </c>
      <c r="G268" s="1" t="str">
        <f t="shared" si="43"/>
        <v>V</v>
      </c>
      <c r="H268" s="1" t="str">
        <f t="shared" si="44"/>
        <v>V</v>
      </c>
      <c r="I268" s="1" t="str">
        <f t="shared" si="45"/>
        <v>R</v>
      </c>
      <c r="J268" s="1" t="str">
        <f t="shared" si="46"/>
        <v>R</v>
      </c>
      <c r="K268" s="1" t="str">
        <f t="shared" si="47"/>
        <v>P</v>
      </c>
      <c r="L268" s="1" t="str">
        <f t="shared" si="48"/>
        <v>P</v>
      </c>
      <c r="M268" t="str">
        <f>IF(MONTH(C268)&lt;&gt;$A$24,"",IF(ROW(OblTyzdna)+ROUNDDOWN(ROWS(OblTyzdna)/2,0)=ROW(D268),D268,""))</f>
        <v/>
      </c>
    </row>
    <row r="269" spans="3:13" x14ac:dyDescent="0.25">
      <c r="C269" s="13">
        <f t="shared" si="50"/>
        <v>43003</v>
      </c>
      <c r="D269" s="1">
        <f t="shared" si="49"/>
        <v>39</v>
      </c>
      <c r="E269" s="1" t="str">
        <f t="shared" si="41"/>
        <v>N</v>
      </c>
      <c r="F269" s="1" t="str">
        <f t="shared" si="42"/>
        <v>N</v>
      </c>
      <c r="G269" s="1" t="str">
        <f t="shared" si="43"/>
        <v>V</v>
      </c>
      <c r="H269" s="1" t="str">
        <f t="shared" si="44"/>
        <v>V</v>
      </c>
      <c r="I269" s="1" t="str">
        <f t="shared" si="45"/>
        <v>R</v>
      </c>
      <c r="J269" s="1" t="str">
        <f t="shared" si="46"/>
        <v>R</v>
      </c>
      <c r="K269" s="1" t="str">
        <f t="shared" si="47"/>
        <v>P</v>
      </c>
      <c r="L269" s="1" t="str">
        <f t="shared" si="48"/>
        <v>P</v>
      </c>
      <c r="M269" t="str">
        <f>IF(MONTH(C269)&lt;&gt;$A$24,"",IF(ROW(OblTyzdna)+ROUNDDOWN(ROWS(OblTyzdna)/2,0)=ROW(D269),D269,""))</f>
        <v/>
      </c>
    </row>
    <row r="270" spans="3:13" x14ac:dyDescent="0.25">
      <c r="C270" s="13">
        <f t="shared" si="50"/>
        <v>43004</v>
      </c>
      <c r="D270" s="1">
        <f t="shared" si="49"/>
        <v>39</v>
      </c>
      <c r="E270" s="1" t="str">
        <f t="shared" si="41"/>
        <v>V</v>
      </c>
      <c r="F270" s="1" t="str">
        <f t="shared" si="42"/>
        <v>V</v>
      </c>
      <c r="G270" s="1" t="str">
        <f t="shared" si="43"/>
        <v>R</v>
      </c>
      <c r="H270" s="1" t="str">
        <f t="shared" si="44"/>
        <v>R</v>
      </c>
      <c r="I270" s="1" t="str">
        <f t="shared" si="45"/>
        <v>P</v>
      </c>
      <c r="J270" s="1" t="str">
        <f t="shared" si="46"/>
        <v>P</v>
      </c>
      <c r="K270" s="1" t="str">
        <f t="shared" si="47"/>
        <v>N</v>
      </c>
      <c r="L270" s="1" t="str">
        <f t="shared" si="48"/>
        <v>N</v>
      </c>
      <c r="M270" t="str">
        <f>IF(MONTH(C270)&lt;&gt;$A$24,"",IF(ROW(OblTyzdna)+ROUNDDOWN(ROWS(OblTyzdna)/2,0)=ROW(D270),D270,""))</f>
        <v/>
      </c>
    </row>
    <row r="271" spans="3:13" x14ac:dyDescent="0.25">
      <c r="C271" s="13">
        <f t="shared" si="50"/>
        <v>43005</v>
      </c>
      <c r="D271" s="1">
        <f t="shared" si="49"/>
        <v>39</v>
      </c>
      <c r="E271" s="1" t="str">
        <f t="shared" si="41"/>
        <v>V</v>
      </c>
      <c r="F271" s="1" t="str">
        <f t="shared" si="42"/>
        <v>V</v>
      </c>
      <c r="G271" s="1" t="str">
        <f t="shared" si="43"/>
        <v>R</v>
      </c>
      <c r="H271" s="1" t="str">
        <f t="shared" si="44"/>
        <v>R</v>
      </c>
      <c r="I271" s="1" t="str">
        <f t="shared" si="45"/>
        <v>P</v>
      </c>
      <c r="J271" s="1" t="str">
        <f t="shared" si="46"/>
        <v>P</v>
      </c>
      <c r="K271" s="1" t="str">
        <f t="shared" si="47"/>
        <v>N</v>
      </c>
      <c r="L271" s="1" t="str">
        <f t="shared" si="48"/>
        <v>N</v>
      </c>
      <c r="M271" t="str">
        <f>IF(MONTH(C271)&lt;&gt;$A$24,"",IF(ROW(OblTyzdna)+ROUNDDOWN(ROWS(OblTyzdna)/2,0)=ROW(D271),D271,""))</f>
        <v/>
      </c>
    </row>
    <row r="272" spans="3:13" x14ac:dyDescent="0.25">
      <c r="C272" s="13">
        <f t="shared" si="50"/>
        <v>43006</v>
      </c>
      <c r="D272" s="1">
        <f t="shared" si="49"/>
        <v>39</v>
      </c>
      <c r="E272" s="1" t="str">
        <f t="shared" si="41"/>
        <v>R</v>
      </c>
      <c r="F272" s="1" t="str">
        <f t="shared" si="42"/>
        <v>R</v>
      </c>
      <c r="G272" s="1" t="str">
        <f t="shared" si="43"/>
        <v>P</v>
      </c>
      <c r="H272" s="1" t="str">
        <f t="shared" si="44"/>
        <v>P</v>
      </c>
      <c r="I272" s="1" t="str">
        <f t="shared" si="45"/>
        <v>N</v>
      </c>
      <c r="J272" s="1" t="str">
        <f t="shared" si="46"/>
        <v>N</v>
      </c>
      <c r="K272" s="1" t="str">
        <f t="shared" si="47"/>
        <v>V</v>
      </c>
      <c r="L272" s="1" t="str">
        <f t="shared" si="48"/>
        <v>V</v>
      </c>
      <c r="M272" t="str">
        <f>IF(MONTH(C272)&lt;&gt;$A$24,"",IF(ROW(OblTyzdna)+ROUNDDOWN(ROWS(OblTyzdna)/2,0)=ROW(D272),D272,""))</f>
        <v/>
      </c>
    </row>
    <row r="273" spans="3:13" x14ac:dyDescent="0.25">
      <c r="C273" s="13">
        <f t="shared" si="50"/>
        <v>43007</v>
      </c>
      <c r="D273" s="1">
        <f t="shared" si="49"/>
        <v>39</v>
      </c>
      <c r="E273" s="1" t="str">
        <f t="shared" si="41"/>
        <v>R</v>
      </c>
      <c r="F273" s="1" t="str">
        <f t="shared" si="42"/>
        <v>R</v>
      </c>
      <c r="G273" s="1" t="str">
        <f t="shared" si="43"/>
        <v>P</v>
      </c>
      <c r="H273" s="1" t="str">
        <f t="shared" si="44"/>
        <v>P</v>
      </c>
      <c r="I273" s="1" t="str">
        <f t="shared" si="45"/>
        <v>N</v>
      </c>
      <c r="J273" s="1" t="str">
        <f t="shared" si="46"/>
        <v>N</v>
      </c>
      <c r="K273" s="1" t="str">
        <f t="shared" si="47"/>
        <v>V</v>
      </c>
      <c r="L273" s="1" t="str">
        <f t="shared" si="48"/>
        <v>V</v>
      </c>
      <c r="M273" t="str">
        <f>IF(MONTH(C273)&lt;&gt;$A$24,"",IF(ROW(OblTyzdna)+ROUNDDOWN(ROWS(OblTyzdna)/2,0)=ROW(D273),D273,""))</f>
        <v/>
      </c>
    </row>
    <row r="274" spans="3:13" x14ac:dyDescent="0.25">
      <c r="C274" s="13">
        <f t="shared" si="50"/>
        <v>43008</v>
      </c>
      <c r="D274" s="1">
        <f t="shared" si="49"/>
        <v>39</v>
      </c>
      <c r="E274" s="1" t="str">
        <f t="shared" si="41"/>
        <v>P</v>
      </c>
      <c r="F274" s="1" t="str">
        <f t="shared" si="42"/>
        <v>P</v>
      </c>
      <c r="G274" s="1" t="str">
        <f t="shared" si="43"/>
        <v>N</v>
      </c>
      <c r="H274" s="1" t="str">
        <f t="shared" si="44"/>
        <v>N</v>
      </c>
      <c r="I274" s="1" t="str">
        <f t="shared" si="45"/>
        <v>V</v>
      </c>
      <c r="J274" s="1" t="str">
        <f t="shared" si="46"/>
        <v>V</v>
      </c>
      <c r="K274" s="1" t="str">
        <f t="shared" si="47"/>
        <v>R</v>
      </c>
      <c r="L274" s="1" t="str">
        <f t="shared" si="48"/>
        <v>R</v>
      </c>
      <c r="M274" t="str">
        <f>IF(MONTH(C274)&lt;&gt;$A$24,"",IF(ROW(OblTyzdna)+ROUNDDOWN(ROWS(OblTyzdna)/2,0)=ROW(D274),D274,""))</f>
        <v/>
      </c>
    </row>
    <row r="275" spans="3:13" x14ac:dyDescent="0.25">
      <c r="C275" s="13">
        <f t="shared" si="50"/>
        <v>43009</v>
      </c>
      <c r="D275" s="1">
        <f t="shared" si="49"/>
        <v>39</v>
      </c>
      <c r="E275" s="1" t="str">
        <f t="shared" ref="E275:E338" si="51">IF(E274=E273,CHOOSE(MATCH(E274,$A$2:$A$5,0),$A$3,$A$4,$A$5,$A$2),E274)</f>
        <v>P</v>
      </c>
      <c r="F275" s="1" t="str">
        <f t="shared" ref="F275:F338" si="52">IF(F274=F273,CHOOSE(MATCH(F274,$A$2:$A$5,0),$A$3,$A$4,$A$5,$A$2),F274)</f>
        <v>P</v>
      </c>
      <c r="G275" s="1" t="str">
        <f t="shared" ref="G275:G338" si="53">IF(G274=G273,CHOOSE(MATCH(G274,$A$2:$A$5,0),$A$3,$A$4,$A$5,$A$2),G274)</f>
        <v>N</v>
      </c>
      <c r="H275" s="1" t="str">
        <f t="shared" ref="H275:H338" si="54">IF(H274=H273,CHOOSE(MATCH(H274,$A$2:$A$5,0),$A$3,$A$4,$A$5,$A$2),H274)</f>
        <v>N</v>
      </c>
      <c r="I275" s="1" t="str">
        <f t="shared" ref="I275:I338" si="55">IF(I274=I273,CHOOSE(MATCH(I274,$A$2:$A$5,0),$A$3,$A$4,$A$5,$A$2),I274)</f>
        <v>V</v>
      </c>
      <c r="J275" s="1" t="str">
        <f t="shared" ref="J275:J338" si="56">IF(J274=J273,CHOOSE(MATCH(J274,$A$2:$A$5,0),$A$3,$A$4,$A$5,$A$2),J274)</f>
        <v>V</v>
      </c>
      <c r="K275" s="1" t="str">
        <f t="shared" ref="K275:K338" si="57">IF(K274=K273,CHOOSE(MATCH(K274,$A$2:$A$5,0),$A$3,$A$4,$A$5,$A$2),K274)</f>
        <v>R</v>
      </c>
      <c r="L275" s="1" t="str">
        <f t="shared" ref="L275:L338" si="58">IF(L274=L273,CHOOSE(MATCH(L274,$A$2:$A$5,0),$A$3,$A$4,$A$5,$A$2),L274)</f>
        <v>R</v>
      </c>
      <c r="M275" t="str">
        <f>IF(MONTH(C275)&lt;&gt;$A$24,"",IF(ROW(OblTyzdna)+ROUNDDOWN(ROWS(OblTyzdna)/2,0)=ROW(D275),D275,""))</f>
        <v/>
      </c>
    </row>
    <row r="276" spans="3:13" x14ac:dyDescent="0.25">
      <c r="C276" s="13">
        <f t="shared" si="50"/>
        <v>43010</v>
      </c>
      <c r="D276" s="1">
        <f t="shared" si="49"/>
        <v>40</v>
      </c>
      <c r="E276" s="1" t="str">
        <f t="shared" si="51"/>
        <v>N</v>
      </c>
      <c r="F276" s="1" t="str">
        <f t="shared" si="52"/>
        <v>N</v>
      </c>
      <c r="G276" s="1" t="str">
        <f t="shared" si="53"/>
        <v>V</v>
      </c>
      <c r="H276" s="1" t="str">
        <f t="shared" si="54"/>
        <v>V</v>
      </c>
      <c r="I276" s="1" t="str">
        <f t="shared" si="55"/>
        <v>R</v>
      </c>
      <c r="J276" s="1" t="str">
        <f t="shared" si="56"/>
        <v>R</v>
      </c>
      <c r="K276" s="1" t="str">
        <f t="shared" si="57"/>
        <v>P</v>
      </c>
      <c r="L276" s="1" t="str">
        <f t="shared" si="58"/>
        <v>P</v>
      </c>
      <c r="M276" t="str">
        <f>IF(MONTH(C276)&lt;&gt;$A$24,"",IF(ROW(OblTyzdna)+ROUNDDOWN(ROWS(OblTyzdna)/2,0)=ROW(D276),D276,""))</f>
        <v/>
      </c>
    </row>
    <row r="277" spans="3:13" x14ac:dyDescent="0.25">
      <c r="C277" s="13">
        <f t="shared" si="50"/>
        <v>43011</v>
      </c>
      <c r="D277" s="1">
        <f t="shared" si="49"/>
        <v>40</v>
      </c>
      <c r="E277" s="1" t="str">
        <f t="shared" si="51"/>
        <v>N</v>
      </c>
      <c r="F277" s="1" t="str">
        <f t="shared" si="52"/>
        <v>N</v>
      </c>
      <c r="G277" s="1" t="str">
        <f t="shared" si="53"/>
        <v>V</v>
      </c>
      <c r="H277" s="1" t="str">
        <f t="shared" si="54"/>
        <v>V</v>
      </c>
      <c r="I277" s="1" t="str">
        <f t="shared" si="55"/>
        <v>R</v>
      </c>
      <c r="J277" s="1" t="str">
        <f t="shared" si="56"/>
        <v>R</v>
      </c>
      <c r="K277" s="1" t="str">
        <f t="shared" si="57"/>
        <v>P</v>
      </c>
      <c r="L277" s="1" t="str">
        <f t="shared" si="58"/>
        <v>P</v>
      </c>
      <c r="M277" t="str">
        <f>IF(MONTH(C277)&lt;&gt;$A$24,"",IF(ROW(OblTyzdna)+ROUNDDOWN(ROWS(OblTyzdna)/2,0)=ROW(D277),D277,""))</f>
        <v/>
      </c>
    </row>
    <row r="278" spans="3:13" x14ac:dyDescent="0.25">
      <c r="C278" s="13">
        <f t="shared" si="50"/>
        <v>43012</v>
      </c>
      <c r="D278" s="1">
        <f t="shared" si="49"/>
        <v>40</v>
      </c>
      <c r="E278" s="1" t="str">
        <f t="shared" si="51"/>
        <v>V</v>
      </c>
      <c r="F278" s="1" t="str">
        <f t="shared" si="52"/>
        <v>V</v>
      </c>
      <c r="G278" s="1" t="str">
        <f t="shared" si="53"/>
        <v>R</v>
      </c>
      <c r="H278" s="1" t="str">
        <f t="shared" si="54"/>
        <v>R</v>
      </c>
      <c r="I278" s="1" t="str">
        <f t="shared" si="55"/>
        <v>P</v>
      </c>
      <c r="J278" s="1" t="str">
        <f t="shared" si="56"/>
        <v>P</v>
      </c>
      <c r="K278" s="1" t="str">
        <f t="shared" si="57"/>
        <v>N</v>
      </c>
      <c r="L278" s="1" t="str">
        <f t="shared" si="58"/>
        <v>N</v>
      </c>
      <c r="M278" t="str">
        <f>IF(MONTH(C278)&lt;&gt;$A$24,"",IF(ROW(OblTyzdna)+ROUNDDOWN(ROWS(OblTyzdna)/2,0)=ROW(D278),D278,""))</f>
        <v/>
      </c>
    </row>
    <row r="279" spans="3:13" x14ac:dyDescent="0.25">
      <c r="C279" s="13">
        <f t="shared" si="50"/>
        <v>43013</v>
      </c>
      <c r="D279" s="1">
        <f t="shared" si="49"/>
        <v>40</v>
      </c>
      <c r="E279" s="1" t="str">
        <f t="shared" si="51"/>
        <v>V</v>
      </c>
      <c r="F279" s="1" t="str">
        <f t="shared" si="52"/>
        <v>V</v>
      </c>
      <c r="G279" s="1" t="str">
        <f t="shared" si="53"/>
        <v>R</v>
      </c>
      <c r="H279" s="1" t="str">
        <f t="shared" si="54"/>
        <v>R</v>
      </c>
      <c r="I279" s="1" t="str">
        <f t="shared" si="55"/>
        <v>P</v>
      </c>
      <c r="J279" s="1" t="str">
        <f t="shared" si="56"/>
        <v>P</v>
      </c>
      <c r="K279" s="1" t="str">
        <f t="shared" si="57"/>
        <v>N</v>
      </c>
      <c r="L279" s="1" t="str">
        <f t="shared" si="58"/>
        <v>N</v>
      </c>
      <c r="M279" t="str">
        <f>IF(MONTH(C279)&lt;&gt;$A$24,"",IF(ROW(OblTyzdna)+ROUNDDOWN(ROWS(OblTyzdna)/2,0)=ROW(D279),D279,""))</f>
        <v/>
      </c>
    </row>
    <row r="280" spans="3:13" x14ac:dyDescent="0.25">
      <c r="C280" s="13">
        <f t="shared" si="50"/>
        <v>43014</v>
      </c>
      <c r="D280" s="1">
        <f t="shared" si="49"/>
        <v>40</v>
      </c>
      <c r="E280" s="1" t="str">
        <f t="shared" si="51"/>
        <v>R</v>
      </c>
      <c r="F280" s="1" t="str">
        <f t="shared" si="52"/>
        <v>R</v>
      </c>
      <c r="G280" s="1" t="str">
        <f t="shared" si="53"/>
        <v>P</v>
      </c>
      <c r="H280" s="1" t="str">
        <f t="shared" si="54"/>
        <v>P</v>
      </c>
      <c r="I280" s="1" t="str">
        <f t="shared" si="55"/>
        <v>N</v>
      </c>
      <c r="J280" s="1" t="str">
        <f t="shared" si="56"/>
        <v>N</v>
      </c>
      <c r="K280" s="1" t="str">
        <f t="shared" si="57"/>
        <v>V</v>
      </c>
      <c r="L280" s="1" t="str">
        <f t="shared" si="58"/>
        <v>V</v>
      </c>
      <c r="M280" t="str">
        <f>IF(MONTH(C280)&lt;&gt;$A$24,"",IF(ROW(OblTyzdna)+ROUNDDOWN(ROWS(OblTyzdna)/2,0)=ROW(D280),D280,""))</f>
        <v/>
      </c>
    </row>
    <row r="281" spans="3:13" x14ac:dyDescent="0.25">
      <c r="C281" s="13">
        <f t="shared" si="50"/>
        <v>43015</v>
      </c>
      <c r="D281" s="1">
        <f t="shared" si="49"/>
        <v>40</v>
      </c>
      <c r="E281" s="1" t="str">
        <f t="shared" si="51"/>
        <v>R</v>
      </c>
      <c r="F281" s="1" t="str">
        <f t="shared" si="52"/>
        <v>R</v>
      </c>
      <c r="G281" s="1" t="str">
        <f t="shared" si="53"/>
        <v>P</v>
      </c>
      <c r="H281" s="1" t="str">
        <f t="shared" si="54"/>
        <v>P</v>
      </c>
      <c r="I281" s="1" t="str">
        <f t="shared" si="55"/>
        <v>N</v>
      </c>
      <c r="J281" s="1" t="str">
        <f t="shared" si="56"/>
        <v>N</v>
      </c>
      <c r="K281" s="1" t="str">
        <f t="shared" si="57"/>
        <v>V</v>
      </c>
      <c r="L281" s="1" t="str">
        <f t="shared" si="58"/>
        <v>V</v>
      </c>
      <c r="M281" t="str">
        <f>IF(MONTH(C281)&lt;&gt;$A$24,"",IF(ROW(OblTyzdna)+ROUNDDOWN(ROWS(OblTyzdna)/2,0)=ROW(D281),D281,""))</f>
        <v/>
      </c>
    </row>
    <row r="282" spans="3:13" x14ac:dyDescent="0.25">
      <c r="C282" s="13">
        <f t="shared" si="50"/>
        <v>43016</v>
      </c>
      <c r="D282" s="1">
        <f t="shared" si="49"/>
        <v>40</v>
      </c>
      <c r="E282" s="1" t="str">
        <f t="shared" si="51"/>
        <v>P</v>
      </c>
      <c r="F282" s="1" t="str">
        <f t="shared" si="52"/>
        <v>P</v>
      </c>
      <c r="G282" s="1" t="str">
        <f t="shared" si="53"/>
        <v>N</v>
      </c>
      <c r="H282" s="1" t="str">
        <f t="shared" si="54"/>
        <v>N</v>
      </c>
      <c r="I282" s="1" t="str">
        <f t="shared" si="55"/>
        <v>V</v>
      </c>
      <c r="J282" s="1" t="str">
        <f t="shared" si="56"/>
        <v>V</v>
      </c>
      <c r="K282" s="1" t="str">
        <f t="shared" si="57"/>
        <v>R</v>
      </c>
      <c r="L282" s="1" t="str">
        <f t="shared" si="58"/>
        <v>R</v>
      </c>
      <c r="M282" t="str">
        <f>IF(MONTH(C282)&lt;&gt;$A$24,"",IF(ROW(OblTyzdna)+ROUNDDOWN(ROWS(OblTyzdna)/2,0)=ROW(D282),D282,""))</f>
        <v/>
      </c>
    </row>
    <row r="283" spans="3:13" x14ac:dyDescent="0.25">
      <c r="C283" s="13">
        <f t="shared" si="50"/>
        <v>43017</v>
      </c>
      <c r="D283" s="1">
        <f t="shared" si="49"/>
        <v>41</v>
      </c>
      <c r="E283" s="1" t="str">
        <f t="shared" si="51"/>
        <v>P</v>
      </c>
      <c r="F283" s="1" t="str">
        <f t="shared" si="52"/>
        <v>P</v>
      </c>
      <c r="G283" s="1" t="str">
        <f t="shared" si="53"/>
        <v>N</v>
      </c>
      <c r="H283" s="1" t="str">
        <f t="shared" si="54"/>
        <v>N</v>
      </c>
      <c r="I283" s="1" t="str">
        <f t="shared" si="55"/>
        <v>V</v>
      </c>
      <c r="J283" s="1" t="str">
        <f t="shared" si="56"/>
        <v>V</v>
      </c>
      <c r="K283" s="1" t="str">
        <f t="shared" si="57"/>
        <v>R</v>
      </c>
      <c r="L283" s="1" t="str">
        <f t="shared" si="58"/>
        <v>R</v>
      </c>
      <c r="M283" t="str">
        <f>IF(MONTH(C283)&lt;&gt;$A$24,"",IF(ROW(OblTyzdna)+ROUNDDOWN(ROWS(OblTyzdna)/2,0)=ROW(D283),D283,""))</f>
        <v/>
      </c>
    </row>
    <row r="284" spans="3:13" x14ac:dyDescent="0.25">
      <c r="C284" s="13">
        <f t="shared" si="50"/>
        <v>43018</v>
      </c>
      <c r="D284" s="1">
        <f t="shared" si="49"/>
        <v>41</v>
      </c>
      <c r="E284" s="1" t="str">
        <f t="shared" si="51"/>
        <v>N</v>
      </c>
      <c r="F284" s="1" t="str">
        <f t="shared" si="52"/>
        <v>N</v>
      </c>
      <c r="G284" s="1" t="str">
        <f t="shared" si="53"/>
        <v>V</v>
      </c>
      <c r="H284" s="1" t="str">
        <f t="shared" si="54"/>
        <v>V</v>
      </c>
      <c r="I284" s="1" t="str">
        <f t="shared" si="55"/>
        <v>R</v>
      </c>
      <c r="J284" s="1" t="str">
        <f t="shared" si="56"/>
        <v>R</v>
      </c>
      <c r="K284" s="1" t="str">
        <f t="shared" si="57"/>
        <v>P</v>
      </c>
      <c r="L284" s="1" t="str">
        <f t="shared" si="58"/>
        <v>P</v>
      </c>
      <c r="M284" t="str">
        <f>IF(MONTH(C284)&lt;&gt;$A$24,"",IF(ROW(OblTyzdna)+ROUNDDOWN(ROWS(OblTyzdna)/2,0)=ROW(D284),D284,""))</f>
        <v/>
      </c>
    </row>
    <row r="285" spans="3:13" x14ac:dyDescent="0.25">
      <c r="C285" s="13">
        <f t="shared" si="50"/>
        <v>43019</v>
      </c>
      <c r="D285" s="1">
        <f t="shared" si="49"/>
        <v>41</v>
      </c>
      <c r="E285" s="1" t="str">
        <f t="shared" si="51"/>
        <v>N</v>
      </c>
      <c r="F285" s="1" t="str">
        <f t="shared" si="52"/>
        <v>N</v>
      </c>
      <c r="G285" s="1" t="str">
        <f t="shared" si="53"/>
        <v>V</v>
      </c>
      <c r="H285" s="1" t="str">
        <f t="shared" si="54"/>
        <v>V</v>
      </c>
      <c r="I285" s="1" t="str">
        <f t="shared" si="55"/>
        <v>R</v>
      </c>
      <c r="J285" s="1" t="str">
        <f t="shared" si="56"/>
        <v>R</v>
      </c>
      <c r="K285" s="1" t="str">
        <f t="shared" si="57"/>
        <v>P</v>
      </c>
      <c r="L285" s="1" t="str">
        <f t="shared" si="58"/>
        <v>P</v>
      </c>
      <c r="M285" t="str">
        <f>IF(MONTH(C285)&lt;&gt;$A$24,"",IF(ROW(OblTyzdna)+ROUNDDOWN(ROWS(OblTyzdna)/2,0)=ROW(D285),D285,""))</f>
        <v/>
      </c>
    </row>
    <row r="286" spans="3:13" x14ac:dyDescent="0.25">
      <c r="C286" s="13">
        <f t="shared" si="50"/>
        <v>43020</v>
      </c>
      <c r="D286" s="1">
        <f t="shared" si="49"/>
        <v>41</v>
      </c>
      <c r="E286" s="1" t="str">
        <f t="shared" si="51"/>
        <v>V</v>
      </c>
      <c r="F286" s="1" t="str">
        <f t="shared" si="52"/>
        <v>V</v>
      </c>
      <c r="G286" s="1" t="str">
        <f t="shared" si="53"/>
        <v>R</v>
      </c>
      <c r="H286" s="1" t="str">
        <f t="shared" si="54"/>
        <v>R</v>
      </c>
      <c r="I286" s="1" t="str">
        <f t="shared" si="55"/>
        <v>P</v>
      </c>
      <c r="J286" s="1" t="str">
        <f t="shared" si="56"/>
        <v>P</v>
      </c>
      <c r="K286" s="1" t="str">
        <f t="shared" si="57"/>
        <v>N</v>
      </c>
      <c r="L286" s="1" t="str">
        <f t="shared" si="58"/>
        <v>N</v>
      </c>
      <c r="M286" t="str">
        <f>IF(MONTH(C286)&lt;&gt;$A$24,"",IF(ROW(OblTyzdna)+ROUNDDOWN(ROWS(OblTyzdna)/2,0)=ROW(D286),D286,""))</f>
        <v/>
      </c>
    </row>
    <row r="287" spans="3:13" x14ac:dyDescent="0.25">
      <c r="C287" s="13">
        <f t="shared" si="50"/>
        <v>43021</v>
      </c>
      <c r="D287" s="1">
        <f t="shared" si="49"/>
        <v>41</v>
      </c>
      <c r="E287" s="1" t="str">
        <f t="shared" si="51"/>
        <v>V</v>
      </c>
      <c r="F287" s="1" t="str">
        <f t="shared" si="52"/>
        <v>V</v>
      </c>
      <c r="G287" s="1" t="str">
        <f t="shared" si="53"/>
        <v>R</v>
      </c>
      <c r="H287" s="1" t="str">
        <f t="shared" si="54"/>
        <v>R</v>
      </c>
      <c r="I287" s="1" t="str">
        <f t="shared" si="55"/>
        <v>P</v>
      </c>
      <c r="J287" s="1" t="str">
        <f t="shared" si="56"/>
        <v>P</v>
      </c>
      <c r="K287" s="1" t="str">
        <f t="shared" si="57"/>
        <v>N</v>
      </c>
      <c r="L287" s="1" t="str">
        <f t="shared" si="58"/>
        <v>N</v>
      </c>
      <c r="M287" t="str">
        <f>IF(MONTH(C287)&lt;&gt;$A$24,"",IF(ROW(OblTyzdna)+ROUNDDOWN(ROWS(OblTyzdna)/2,0)=ROW(D287),D287,""))</f>
        <v/>
      </c>
    </row>
    <row r="288" spans="3:13" x14ac:dyDescent="0.25">
      <c r="C288" s="13">
        <f t="shared" si="50"/>
        <v>43022</v>
      </c>
      <c r="D288" s="1">
        <f t="shared" si="49"/>
        <v>41</v>
      </c>
      <c r="E288" s="1" t="str">
        <f t="shared" si="51"/>
        <v>R</v>
      </c>
      <c r="F288" s="1" t="str">
        <f t="shared" si="52"/>
        <v>R</v>
      </c>
      <c r="G288" s="1" t="str">
        <f t="shared" si="53"/>
        <v>P</v>
      </c>
      <c r="H288" s="1" t="str">
        <f t="shared" si="54"/>
        <v>P</v>
      </c>
      <c r="I288" s="1" t="str">
        <f t="shared" si="55"/>
        <v>N</v>
      </c>
      <c r="J288" s="1" t="str">
        <f t="shared" si="56"/>
        <v>N</v>
      </c>
      <c r="K288" s="1" t="str">
        <f t="shared" si="57"/>
        <v>V</v>
      </c>
      <c r="L288" s="1" t="str">
        <f t="shared" si="58"/>
        <v>V</v>
      </c>
      <c r="M288" t="str">
        <f>IF(MONTH(C288)&lt;&gt;$A$24,"",IF(ROW(OblTyzdna)+ROUNDDOWN(ROWS(OblTyzdna)/2,0)=ROW(D288),D288,""))</f>
        <v/>
      </c>
    </row>
    <row r="289" spans="3:13" x14ac:dyDescent="0.25">
      <c r="C289" s="13">
        <f t="shared" si="50"/>
        <v>43023</v>
      </c>
      <c r="D289" s="1">
        <f t="shared" si="49"/>
        <v>41</v>
      </c>
      <c r="E289" s="1" t="str">
        <f t="shared" si="51"/>
        <v>R</v>
      </c>
      <c r="F289" s="1" t="str">
        <f t="shared" si="52"/>
        <v>R</v>
      </c>
      <c r="G289" s="1" t="str">
        <f t="shared" si="53"/>
        <v>P</v>
      </c>
      <c r="H289" s="1" t="str">
        <f t="shared" si="54"/>
        <v>P</v>
      </c>
      <c r="I289" s="1" t="str">
        <f t="shared" si="55"/>
        <v>N</v>
      </c>
      <c r="J289" s="1" t="str">
        <f t="shared" si="56"/>
        <v>N</v>
      </c>
      <c r="K289" s="1" t="str">
        <f t="shared" si="57"/>
        <v>V</v>
      </c>
      <c r="L289" s="1" t="str">
        <f t="shared" si="58"/>
        <v>V</v>
      </c>
      <c r="M289" t="str">
        <f>IF(MONTH(C289)&lt;&gt;$A$24,"",IF(ROW(OblTyzdna)+ROUNDDOWN(ROWS(OblTyzdna)/2,0)=ROW(D289),D289,""))</f>
        <v/>
      </c>
    </row>
    <row r="290" spans="3:13" x14ac:dyDescent="0.25">
      <c r="C290" s="13">
        <f t="shared" si="50"/>
        <v>43024</v>
      </c>
      <c r="D290" s="1">
        <f t="shared" si="49"/>
        <v>42</v>
      </c>
      <c r="E290" s="1" t="str">
        <f t="shared" si="51"/>
        <v>P</v>
      </c>
      <c r="F290" s="1" t="str">
        <f t="shared" si="52"/>
        <v>P</v>
      </c>
      <c r="G290" s="1" t="str">
        <f t="shared" si="53"/>
        <v>N</v>
      </c>
      <c r="H290" s="1" t="str">
        <f t="shared" si="54"/>
        <v>N</v>
      </c>
      <c r="I290" s="1" t="str">
        <f t="shared" si="55"/>
        <v>V</v>
      </c>
      <c r="J290" s="1" t="str">
        <f t="shared" si="56"/>
        <v>V</v>
      </c>
      <c r="K290" s="1" t="str">
        <f t="shared" si="57"/>
        <v>R</v>
      </c>
      <c r="L290" s="1" t="str">
        <f t="shared" si="58"/>
        <v>R</v>
      </c>
      <c r="M290" t="str">
        <f>IF(MONTH(C290)&lt;&gt;$A$24,"",IF(ROW(OblTyzdna)+ROUNDDOWN(ROWS(OblTyzdna)/2,0)=ROW(D290),D290,""))</f>
        <v/>
      </c>
    </row>
    <row r="291" spans="3:13" x14ac:dyDescent="0.25">
      <c r="C291" s="13">
        <f t="shared" si="50"/>
        <v>43025</v>
      </c>
      <c r="D291" s="1">
        <f t="shared" si="49"/>
        <v>42</v>
      </c>
      <c r="E291" s="1" t="str">
        <f t="shared" si="51"/>
        <v>P</v>
      </c>
      <c r="F291" s="1" t="str">
        <f t="shared" si="52"/>
        <v>P</v>
      </c>
      <c r="G291" s="1" t="str">
        <f t="shared" si="53"/>
        <v>N</v>
      </c>
      <c r="H291" s="1" t="str">
        <f t="shared" si="54"/>
        <v>N</v>
      </c>
      <c r="I291" s="1" t="str">
        <f t="shared" si="55"/>
        <v>V</v>
      </c>
      <c r="J291" s="1" t="str">
        <f t="shared" si="56"/>
        <v>V</v>
      </c>
      <c r="K291" s="1" t="str">
        <f t="shared" si="57"/>
        <v>R</v>
      </c>
      <c r="L291" s="1" t="str">
        <f t="shared" si="58"/>
        <v>R</v>
      </c>
      <c r="M291" t="str">
        <f>IF(MONTH(C291)&lt;&gt;$A$24,"",IF(ROW(OblTyzdna)+ROUNDDOWN(ROWS(OblTyzdna)/2,0)=ROW(D291),D291,""))</f>
        <v/>
      </c>
    </row>
    <row r="292" spans="3:13" x14ac:dyDescent="0.25">
      <c r="C292" s="13">
        <f t="shared" si="50"/>
        <v>43026</v>
      </c>
      <c r="D292" s="1">
        <f t="shared" si="49"/>
        <v>42</v>
      </c>
      <c r="E292" s="1" t="str">
        <f t="shared" si="51"/>
        <v>N</v>
      </c>
      <c r="F292" s="1" t="str">
        <f t="shared" si="52"/>
        <v>N</v>
      </c>
      <c r="G292" s="1" t="str">
        <f t="shared" si="53"/>
        <v>V</v>
      </c>
      <c r="H292" s="1" t="str">
        <f t="shared" si="54"/>
        <v>V</v>
      </c>
      <c r="I292" s="1" t="str">
        <f t="shared" si="55"/>
        <v>R</v>
      </c>
      <c r="J292" s="1" t="str">
        <f t="shared" si="56"/>
        <v>R</v>
      </c>
      <c r="K292" s="1" t="str">
        <f t="shared" si="57"/>
        <v>P</v>
      </c>
      <c r="L292" s="1" t="str">
        <f t="shared" si="58"/>
        <v>P</v>
      </c>
      <c r="M292" t="str">
        <f>IF(MONTH(C292)&lt;&gt;$A$24,"",IF(ROW(OblTyzdna)+ROUNDDOWN(ROWS(OblTyzdna)/2,0)=ROW(D292),D292,""))</f>
        <v/>
      </c>
    </row>
    <row r="293" spans="3:13" x14ac:dyDescent="0.25">
      <c r="C293" s="13">
        <f t="shared" si="50"/>
        <v>43027</v>
      </c>
      <c r="D293" s="1">
        <f t="shared" si="49"/>
        <v>42</v>
      </c>
      <c r="E293" s="1" t="str">
        <f t="shared" si="51"/>
        <v>N</v>
      </c>
      <c r="F293" s="1" t="str">
        <f t="shared" si="52"/>
        <v>N</v>
      </c>
      <c r="G293" s="1" t="str">
        <f t="shared" si="53"/>
        <v>V</v>
      </c>
      <c r="H293" s="1" t="str">
        <f t="shared" si="54"/>
        <v>V</v>
      </c>
      <c r="I293" s="1" t="str">
        <f t="shared" si="55"/>
        <v>R</v>
      </c>
      <c r="J293" s="1" t="str">
        <f t="shared" si="56"/>
        <v>R</v>
      </c>
      <c r="K293" s="1" t="str">
        <f t="shared" si="57"/>
        <v>P</v>
      </c>
      <c r="L293" s="1" t="str">
        <f t="shared" si="58"/>
        <v>P</v>
      </c>
      <c r="M293" t="str">
        <f>IF(MONTH(C293)&lt;&gt;$A$24,"",IF(ROW(OblTyzdna)+ROUNDDOWN(ROWS(OblTyzdna)/2,0)=ROW(D293),D293,""))</f>
        <v/>
      </c>
    </row>
    <row r="294" spans="3:13" x14ac:dyDescent="0.25">
      <c r="C294" s="13">
        <f t="shared" si="50"/>
        <v>43028</v>
      </c>
      <c r="D294" s="1">
        <f t="shared" si="49"/>
        <v>42</v>
      </c>
      <c r="E294" s="1" t="str">
        <f t="shared" si="51"/>
        <v>V</v>
      </c>
      <c r="F294" s="1" t="str">
        <f t="shared" si="52"/>
        <v>V</v>
      </c>
      <c r="G294" s="1" t="str">
        <f t="shared" si="53"/>
        <v>R</v>
      </c>
      <c r="H294" s="1" t="str">
        <f t="shared" si="54"/>
        <v>R</v>
      </c>
      <c r="I294" s="1" t="str">
        <f t="shared" si="55"/>
        <v>P</v>
      </c>
      <c r="J294" s="1" t="str">
        <f t="shared" si="56"/>
        <v>P</v>
      </c>
      <c r="K294" s="1" t="str">
        <f t="shared" si="57"/>
        <v>N</v>
      </c>
      <c r="L294" s="1" t="str">
        <f t="shared" si="58"/>
        <v>N</v>
      </c>
      <c r="M294" t="str">
        <f>IF(MONTH(C294)&lt;&gt;$A$24,"",IF(ROW(OblTyzdna)+ROUNDDOWN(ROWS(OblTyzdna)/2,0)=ROW(D294),D294,""))</f>
        <v/>
      </c>
    </row>
    <row r="295" spans="3:13" x14ac:dyDescent="0.25">
      <c r="C295" s="13">
        <f t="shared" si="50"/>
        <v>43029</v>
      </c>
      <c r="D295" s="1">
        <f t="shared" si="49"/>
        <v>42</v>
      </c>
      <c r="E295" s="1" t="str">
        <f t="shared" si="51"/>
        <v>V</v>
      </c>
      <c r="F295" s="1" t="str">
        <f t="shared" si="52"/>
        <v>V</v>
      </c>
      <c r="G295" s="1" t="str">
        <f t="shared" si="53"/>
        <v>R</v>
      </c>
      <c r="H295" s="1" t="str">
        <f t="shared" si="54"/>
        <v>R</v>
      </c>
      <c r="I295" s="1" t="str">
        <f t="shared" si="55"/>
        <v>P</v>
      </c>
      <c r="J295" s="1" t="str">
        <f t="shared" si="56"/>
        <v>P</v>
      </c>
      <c r="K295" s="1" t="str">
        <f t="shared" si="57"/>
        <v>N</v>
      </c>
      <c r="L295" s="1" t="str">
        <f t="shared" si="58"/>
        <v>N</v>
      </c>
      <c r="M295" t="str">
        <f>IF(MONTH(C295)&lt;&gt;$A$24,"",IF(ROW(OblTyzdna)+ROUNDDOWN(ROWS(OblTyzdna)/2,0)=ROW(D295),D295,""))</f>
        <v/>
      </c>
    </row>
    <row r="296" spans="3:13" x14ac:dyDescent="0.25">
      <c r="C296" s="13">
        <f t="shared" si="50"/>
        <v>43030</v>
      </c>
      <c r="D296" s="1">
        <f t="shared" si="49"/>
        <v>42</v>
      </c>
      <c r="E296" s="1" t="str">
        <f t="shared" si="51"/>
        <v>R</v>
      </c>
      <c r="F296" s="1" t="str">
        <f t="shared" si="52"/>
        <v>R</v>
      </c>
      <c r="G296" s="1" t="str">
        <f t="shared" si="53"/>
        <v>P</v>
      </c>
      <c r="H296" s="1" t="str">
        <f t="shared" si="54"/>
        <v>P</v>
      </c>
      <c r="I296" s="1" t="str">
        <f t="shared" si="55"/>
        <v>N</v>
      </c>
      <c r="J296" s="1" t="str">
        <f t="shared" si="56"/>
        <v>N</v>
      </c>
      <c r="K296" s="1" t="str">
        <f t="shared" si="57"/>
        <v>V</v>
      </c>
      <c r="L296" s="1" t="str">
        <f t="shared" si="58"/>
        <v>V</v>
      </c>
      <c r="M296" t="str">
        <f>IF(MONTH(C296)&lt;&gt;$A$24,"",IF(ROW(OblTyzdna)+ROUNDDOWN(ROWS(OblTyzdna)/2,0)=ROW(D296),D296,""))</f>
        <v/>
      </c>
    </row>
    <row r="297" spans="3:13" x14ac:dyDescent="0.25">
      <c r="C297" s="13">
        <f t="shared" si="50"/>
        <v>43031</v>
      </c>
      <c r="D297" s="1">
        <f t="shared" si="49"/>
        <v>43</v>
      </c>
      <c r="E297" s="1" t="str">
        <f t="shared" si="51"/>
        <v>R</v>
      </c>
      <c r="F297" s="1" t="str">
        <f t="shared" si="52"/>
        <v>R</v>
      </c>
      <c r="G297" s="1" t="str">
        <f t="shared" si="53"/>
        <v>P</v>
      </c>
      <c r="H297" s="1" t="str">
        <f t="shared" si="54"/>
        <v>P</v>
      </c>
      <c r="I297" s="1" t="str">
        <f t="shared" si="55"/>
        <v>N</v>
      </c>
      <c r="J297" s="1" t="str">
        <f t="shared" si="56"/>
        <v>N</v>
      </c>
      <c r="K297" s="1" t="str">
        <f t="shared" si="57"/>
        <v>V</v>
      </c>
      <c r="L297" s="1" t="str">
        <f t="shared" si="58"/>
        <v>V</v>
      </c>
      <c r="M297" t="str">
        <f>IF(MONTH(C297)&lt;&gt;$A$24,"",IF(ROW(OblTyzdna)+ROUNDDOWN(ROWS(OblTyzdna)/2,0)=ROW(D297),D297,""))</f>
        <v/>
      </c>
    </row>
    <row r="298" spans="3:13" x14ac:dyDescent="0.25">
      <c r="C298" s="13">
        <f t="shared" si="50"/>
        <v>43032</v>
      </c>
      <c r="D298" s="1">
        <f t="shared" si="49"/>
        <v>43</v>
      </c>
      <c r="E298" s="1" t="str">
        <f t="shared" si="51"/>
        <v>P</v>
      </c>
      <c r="F298" s="1" t="str">
        <f t="shared" si="52"/>
        <v>P</v>
      </c>
      <c r="G298" s="1" t="str">
        <f t="shared" si="53"/>
        <v>N</v>
      </c>
      <c r="H298" s="1" t="str">
        <f t="shared" si="54"/>
        <v>N</v>
      </c>
      <c r="I298" s="1" t="str">
        <f t="shared" si="55"/>
        <v>V</v>
      </c>
      <c r="J298" s="1" t="str">
        <f t="shared" si="56"/>
        <v>V</v>
      </c>
      <c r="K298" s="1" t="str">
        <f t="shared" si="57"/>
        <v>R</v>
      </c>
      <c r="L298" s="1" t="str">
        <f t="shared" si="58"/>
        <v>R</v>
      </c>
      <c r="M298" t="str">
        <f>IF(MONTH(C298)&lt;&gt;$A$24,"",IF(ROW(OblTyzdna)+ROUNDDOWN(ROWS(OblTyzdna)/2,0)=ROW(D298),D298,""))</f>
        <v/>
      </c>
    </row>
    <row r="299" spans="3:13" x14ac:dyDescent="0.25">
      <c r="C299" s="13">
        <f t="shared" si="50"/>
        <v>43033</v>
      </c>
      <c r="D299" s="1">
        <f t="shared" si="49"/>
        <v>43</v>
      </c>
      <c r="E299" s="1" t="str">
        <f t="shared" si="51"/>
        <v>P</v>
      </c>
      <c r="F299" s="1" t="str">
        <f t="shared" si="52"/>
        <v>P</v>
      </c>
      <c r="G299" s="1" t="str">
        <f t="shared" si="53"/>
        <v>N</v>
      </c>
      <c r="H299" s="1" t="str">
        <f t="shared" si="54"/>
        <v>N</v>
      </c>
      <c r="I299" s="1" t="str">
        <f t="shared" si="55"/>
        <v>V</v>
      </c>
      <c r="J299" s="1" t="str">
        <f t="shared" si="56"/>
        <v>V</v>
      </c>
      <c r="K299" s="1" t="str">
        <f t="shared" si="57"/>
        <v>R</v>
      </c>
      <c r="L299" s="1" t="str">
        <f t="shared" si="58"/>
        <v>R</v>
      </c>
      <c r="M299" t="str">
        <f>IF(MONTH(C299)&lt;&gt;$A$24,"",IF(ROW(OblTyzdna)+ROUNDDOWN(ROWS(OblTyzdna)/2,0)=ROW(D299),D299,""))</f>
        <v/>
      </c>
    </row>
    <row r="300" spans="3:13" x14ac:dyDescent="0.25">
      <c r="C300" s="13">
        <f t="shared" si="50"/>
        <v>43034</v>
      </c>
      <c r="D300" s="1">
        <f t="shared" si="49"/>
        <v>43</v>
      </c>
      <c r="E300" s="1" t="str">
        <f t="shared" si="51"/>
        <v>N</v>
      </c>
      <c r="F300" s="1" t="str">
        <f t="shared" si="52"/>
        <v>N</v>
      </c>
      <c r="G300" s="1" t="str">
        <f t="shared" si="53"/>
        <v>V</v>
      </c>
      <c r="H300" s="1" t="str">
        <f t="shared" si="54"/>
        <v>V</v>
      </c>
      <c r="I300" s="1" t="str">
        <f t="shared" si="55"/>
        <v>R</v>
      </c>
      <c r="J300" s="1" t="str">
        <f t="shared" si="56"/>
        <v>R</v>
      </c>
      <c r="K300" s="1" t="str">
        <f t="shared" si="57"/>
        <v>P</v>
      </c>
      <c r="L300" s="1" t="str">
        <f t="shared" si="58"/>
        <v>P</v>
      </c>
      <c r="M300" t="str">
        <f>IF(MONTH(C300)&lt;&gt;$A$24,"",IF(ROW(OblTyzdna)+ROUNDDOWN(ROWS(OblTyzdna)/2,0)=ROW(D300),D300,""))</f>
        <v/>
      </c>
    </row>
    <row r="301" spans="3:13" x14ac:dyDescent="0.25">
      <c r="C301" s="13">
        <f t="shared" si="50"/>
        <v>43035</v>
      </c>
      <c r="D301" s="1">
        <f t="shared" si="49"/>
        <v>43</v>
      </c>
      <c r="E301" s="1" t="str">
        <f t="shared" si="51"/>
        <v>N</v>
      </c>
      <c r="F301" s="1" t="str">
        <f t="shared" si="52"/>
        <v>N</v>
      </c>
      <c r="G301" s="1" t="str">
        <f t="shared" si="53"/>
        <v>V</v>
      </c>
      <c r="H301" s="1" t="str">
        <f t="shared" si="54"/>
        <v>V</v>
      </c>
      <c r="I301" s="1" t="str">
        <f t="shared" si="55"/>
        <v>R</v>
      </c>
      <c r="J301" s="1" t="str">
        <f t="shared" si="56"/>
        <v>R</v>
      </c>
      <c r="K301" s="1" t="str">
        <f t="shared" si="57"/>
        <v>P</v>
      </c>
      <c r="L301" s="1" t="str">
        <f t="shared" si="58"/>
        <v>P</v>
      </c>
      <c r="M301" t="str">
        <f>IF(MONTH(C301)&lt;&gt;$A$24,"",IF(ROW(OblTyzdna)+ROUNDDOWN(ROWS(OblTyzdna)/2,0)=ROW(D301),D301,""))</f>
        <v/>
      </c>
    </row>
    <row r="302" spans="3:13" x14ac:dyDescent="0.25">
      <c r="C302" s="13">
        <f t="shared" si="50"/>
        <v>43036</v>
      </c>
      <c r="D302" s="1">
        <f t="shared" si="49"/>
        <v>43</v>
      </c>
      <c r="E302" s="1" t="str">
        <f t="shared" si="51"/>
        <v>V</v>
      </c>
      <c r="F302" s="1" t="str">
        <f t="shared" si="52"/>
        <v>V</v>
      </c>
      <c r="G302" s="1" t="str">
        <f t="shared" si="53"/>
        <v>R</v>
      </c>
      <c r="H302" s="1" t="str">
        <f t="shared" si="54"/>
        <v>R</v>
      </c>
      <c r="I302" s="1" t="str">
        <f t="shared" si="55"/>
        <v>P</v>
      </c>
      <c r="J302" s="1" t="str">
        <f t="shared" si="56"/>
        <v>P</v>
      </c>
      <c r="K302" s="1" t="str">
        <f t="shared" si="57"/>
        <v>N</v>
      </c>
      <c r="L302" s="1" t="str">
        <f t="shared" si="58"/>
        <v>N</v>
      </c>
      <c r="M302" t="str">
        <f>IF(MONTH(C302)&lt;&gt;$A$24,"",IF(ROW(OblTyzdna)+ROUNDDOWN(ROWS(OblTyzdna)/2,0)=ROW(D302),D302,""))</f>
        <v/>
      </c>
    </row>
    <row r="303" spans="3:13" x14ac:dyDescent="0.25">
      <c r="C303" s="13">
        <f t="shared" si="50"/>
        <v>43037</v>
      </c>
      <c r="D303" s="1">
        <f t="shared" si="49"/>
        <v>43</v>
      </c>
      <c r="E303" s="1" t="str">
        <f t="shared" si="51"/>
        <v>V</v>
      </c>
      <c r="F303" s="1" t="str">
        <f t="shared" si="52"/>
        <v>V</v>
      </c>
      <c r="G303" s="1" t="str">
        <f t="shared" si="53"/>
        <v>R</v>
      </c>
      <c r="H303" s="1" t="str">
        <f t="shared" si="54"/>
        <v>R</v>
      </c>
      <c r="I303" s="1" t="str">
        <f t="shared" si="55"/>
        <v>P</v>
      </c>
      <c r="J303" s="1" t="str">
        <f t="shared" si="56"/>
        <v>P</v>
      </c>
      <c r="K303" s="1" t="str">
        <f t="shared" si="57"/>
        <v>N</v>
      </c>
      <c r="L303" s="1" t="str">
        <f t="shared" si="58"/>
        <v>N</v>
      </c>
      <c r="M303" t="str">
        <f>IF(MONTH(C303)&lt;&gt;$A$24,"",IF(ROW(OblTyzdna)+ROUNDDOWN(ROWS(OblTyzdna)/2,0)=ROW(D303),D303,""))</f>
        <v/>
      </c>
    </row>
    <row r="304" spans="3:13" x14ac:dyDescent="0.25">
      <c r="C304" s="13">
        <f t="shared" si="50"/>
        <v>43038</v>
      </c>
      <c r="D304" s="1">
        <f t="shared" si="49"/>
        <v>44</v>
      </c>
      <c r="E304" s="1" t="str">
        <f t="shared" si="51"/>
        <v>R</v>
      </c>
      <c r="F304" s="1" t="str">
        <f t="shared" si="52"/>
        <v>R</v>
      </c>
      <c r="G304" s="1" t="str">
        <f t="shared" si="53"/>
        <v>P</v>
      </c>
      <c r="H304" s="1" t="str">
        <f t="shared" si="54"/>
        <v>P</v>
      </c>
      <c r="I304" s="1" t="str">
        <f t="shared" si="55"/>
        <v>N</v>
      </c>
      <c r="J304" s="1" t="str">
        <f t="shared" si="56"/>
        <v>N</v>
      </c>
      <c r="K304" s="1" t="str">
        <f t="shared" si="57"/>
        <v>V</v>
      </c>
      <c r="L304" s="1" t="str">
        <f t="shared" si="58"/>
        <v>V</v>
      </c>
      <c r="M304" t="str">
        <f>IF(MONTH(C304)&lt;&gt;$A$24,"",IF(ROW(OblTyzdna)+ROUNDDOWN(ROWS(OblTyzdna)/2,0)=ROW(D304),D304,""))</f>
        <v/>
      </c>
    </row>
    <row r="305" spans="3:13" x14ac:dyDescent="0.25">
      <c r="C305" s="13">
        <f t="shared" si="50"/>
        <v>43039</v>
      </c>
      <c r="D305" s="1">
        <f t="shared" si="49"/>
        <v>44</v>
      </c>
      <c r="E305" s="1" t="str">
        <f t="shared" si="51"/>
        <v>R</v>
      </c>
      <c r="F305" s="1" t="str">
        <f t="shared" si="52"/>
        <v>R</v>
      </c>
      <c r="G305" s="1" t="str">
        <f t="shared" si="53"/>
        <v>P</v>
      </c>
      <c r="H305" s="1" t="str">
        <f t="shared" si="54"/>
        <v>P</v>
      </c>
      <c r="I305" s="1" t="str">
        <f t="shared" si="55"/>
        <v>N</v>
      </c>
      <c r="J305" s="1" t="str">
        <f t="shared" si="56"/>
        <v>N</v>
      </c>
      <c r="K305" s="1" t="str">
        <f t="shared" si="57"/>
        <v>V</v>
      </c>
      <c r="L305" s="1" t="str">
        <f t="shared" si="58"/>
        <v>V</v>
      </c>
      <c r="M305" t="str">
        <f>IF(MONTH(C305)&lt;&gt;$A$24,"",IF(ROW(OblTyzdna)+ROUNDDOWN(ROWS(OblTyzdna)/2,0)=ROW(D305),D305,""))</f>
        <v/>
      </c>
    </row>
    <row r="306" spans="3:13" x14ac:dyDescent="0.25">
      <c r="C306" s="13">
        <f t="shared" si="50"/>
        <v>43040</v>
      </c>
      <c r="D306" s="1">
        <f t="shared" si="49"/>
        <v>44</v>
      </c>
      <c r="E306" s="1" t="str">
        <f t="shared" si="51"/>
        <v>P</v>
      </c>
      <c r="F306" s="1" t="str">
        <f t="shared" si="52"/>
        <v>P</v>
      </c>
      <c r="G306" s="1" t="str">
        <f t="shared" si="53"/>
        <v>N</v>
      </c>
      <c r="H306" s="1" t="str">
        <f t="shared" si="54"/>
        <v>N</v>
      </c>
      <c r="I306" s="1" t="str">
        <f t="shared" si="55"/>
        <v>V</v>
      </c>
      <c r="J306" s="1" t="str">
        <f t="shared" si="56"/>
        <v>V</v>
      </c>
      <c r="K306" s="1" t="str">
        <f t="shared" si="57"/>
        <v>R</v>
      </c>
      <c r="L306" s="1" t="str">
        <f t="shared" si="58"/>
        <v>R</v>
      </c>
      <c r="M306" t="str">
        <f>IF(MONTH(C306)&lt;&gt;$A$24,"",IF(ROW(OblTyzdna)+ROUNDDOWN(ROWS(OblTyzdna)/2,0)=ROW(D306),D306,""))</f>
        <v/>
      </c>
    </row>
    <row r="307" spans="3:13" x14ac:dyDescent="0.25">
      <c r="C307" s="13">
        <f t="shared" si="50"/>
        <v>43041</v>
      </c>
      <c r="D307" s="1">
        <f t="shared" si="49"/>
        <v>44</v>
      </c>
      <c r="E307" s="1" t="str">
        <f t="shared" si="51"/>
        <v>P</v>
      </c>
      <c r="F307" s="1" t="str">
        <f t="shared" si="52"/>
        <v>P</v>
      </c>
      <c r="G307" s="1" t="str">
        <f t="shared" si="53"/>
        <v>N</v>
      </c>
      <c r="H307" s="1" t="str">
        <f t="shared" si="54"/>
        <v>N</v>
      </c>
      <c r="I307" s="1" t="str">
        <f t="shared" si="55"/>
        <v>V</v>
      </c>
      <c r="J307" s="1" t="str">
        <f t="shared" si="56"/>
        <v>V</v>
      </c>
      <c r="K307" s="1" t="str">
        <f t="shared" si="57"/>
        <v>R</v>
      </c>
      <c r="L307" s="1" t="str">
        <f t="shared" si="58"/>
        <v>R</v>
      </c>
      <c r="M307" t="str">
        <f>IF(MONTH(C307)&lt;&gt;$A$24,"",IF(ROW(OblTyzdna)+ROUNDDOWN(ROWS(OblTyzdna)/2,0)=ROW(D307),D307,""))</f>
        <v/>
      </c>
    </row>
    <row r="308" spans="3:13" x14ac:dyDescent="0.25">
      <c r="C308" s="13">
        <f t="shared" si="50"/>
        <v>43042</v>
      </c>
      <c r="D308" s="1">
        <f t="shared" si="49"/>
        <v>44</v>
      </c>
      <c r="E308" s="1" t="str">
        <f t="shared" si="51"/>
        <v>N</v>
      </c>
      <c r="F308" s="1" t="str">
        <f t="shared" si="52"/>
        <v>N</v>
      </c>
      <c r="G308" s="1" t="str">
        <f t="shared" si="53"/>
        <v>V</v>
      </c>
      <c r="H308" s="1" t="str">
        <f t="shared" si="54"/>
        <v>V</v>
      </c>
      <c r="I308" s="1" t="str">
        <f t="shared" si="55"/>
        <v>R</v>
      </c>
      <c r="J308" s="1" t="str">
        <f t="shared" si="56"/>
        <v>R</v>
      </c>
      <c r="K308" s="1" t="str">
        <f t="shared" si="57"/>
        <v>P</v>
      </c>
      <c r="L308" s="1" t="str">
        <f t="shared" si="58"/>
        <v>P</v>
      </c>
      <c r="M308" t="str">
        <f>IF(MONTH(C308)&lt;&gt;$A$24,"",IF(ROW(OblTyzdna)+ROUNDDOWN(ROWS(OblTyzdna)/2,0)=ROW(D308),D308,""))</f>
        <v/>
      </c>
    </row>
    <row r="309" spans="3:13" x14ac:dyDescent="0.25">
      <c r="C309" s="13">
        <f t="shared" si="50"/>
        <v>43043</v>
      </c>
      <c r="D309" s="1">
        <f t="shared" si="49"/>
        <v>44</v>
      </c>
      <c r="E309" s="1" t="str">
        <f t="shared" si="51"/>
        <v>N</v>
      </c>
      <c r="F309" s="1" t="str">
        <f t="shared" si="52"/>
        <v>N</v>
      </c>
      <c r="G309" s="1" t="str">
        <f t="shared" si="53"/>
        <v>V</v>
      </c>
      <c r="H309" s="1" t="str">
        <f t="shared" si="54"/>
        <v>V</v>
      </c>
      <c r="I309" s="1" t="str">
        <f t="shared" si="55"/>
        <v>R</v>
      </c>
      <c r="J309" s="1" t="str">
        <f t="shared" si="56"/>
        <v>R</v>
      </c>
      <c r="K309" s="1" t="str">
        <f t="shared" si="57"/>
        <v>P</v>
      </c>
      <c r="L309" s="1" t="str">
        <f t="shared" si="58"/>
        <v>P</v>
      </c>
      <c r="M309" t="str">
        <f>IF(MONTH(C309)&lt;&gt;$A$24,"",IF(ROW(OblTyzdna)+ROUNDDOWN(ROWS(OblTyzdna)/2,0)=ROW(D309),D309,""))</f>
        <v/>
      </c>
    </row>
    <row r="310" spans="3:13" x14ac:dyDescent="0.25">
      <c r="C310" s="13">
        <f t="shared" si="50"/>
        <v>43044</v>
      </c>
      <c r="D310" s="1">
        <f t="shared" si="49"/>
        <v>44</v>
      </c>
      <c r="E310" s="1" t="str">
        <f t="shared" si="51"/>
        <v>V</v>
      </c>
      <c r="F310" s="1" t="str">
        <f t="shared" si="52"/>
        <v>V</v>
      </c>
      <c r="G310" s="1" t="str">
        <f t="shared" si="53"/>
        <v>R</v>
      </c>
      <c r="H310" s="1" t="str">
        <f t="shared" si="54"/>
        <v>R</v>
      </c>
      <c r="I310" s="1" t="str">
        <f t="shared" si="55"/>
        <v>P</v>
      </c>
      <c r="J310" s="1" t="str">
        <f t="shared" si="56"/>
        <v>P</v>
      </c>
      <c r="K310" s="1" t="str">
        <f t="shared" si="57"/>
        <v>N</v>
      </c>
      <c r="L310" s="1" t="str">
        <f t="shared" si="58"/>
        <v>N</v>
      </c>
      <c r="M310" t="str">
        <f>IF(MONTH(C310)&lt;&gt;$A$24,"",IF(ROW(OblTyzdna)+ROUNDDOWN(ROWS(OblTyzdna)/2,0)=ROW(D310),D310,""))</f>
        <v/>
      </c>
    </row>
    <row r="311" spans="3:13" x14ac:dyDescent="0.25">
      <c r="C311" s="13">
        <f t="shared" si="50"/>
        <v>43045</v>
      </c>
      <c r="D311" s="1">
        <f t="shared" si="49"/>
        <v>45</v>
      </c>
      <c r="E311" s="1" t="str">
        <f t="shared" si="51"/>
        <v>V</v>
      </c>
      <c r="F311" s="1" t="str">
        <f t="shared" si="52"/>
        <v>V</v>
      </c>
      <c r="G311" s="1" t="str">
        <f t="shared" si="53"/>
        <v>R</v>
      </c>
      <c r="H311" s="1" t="str">
        <f t="shared" si="54"/>
        <v>R</v>
      </c>
      <c r="I311" s="1" t="str">
        <f t="shared" si="55"/>
        <v>P</v>
      </c>
      <c r="J311" s="1" t="str">
        <f t="shared" si="56"/>
        <v>P</v>
      </c>
      <c r="K311" s="1" t="str">
        <f t="shared" si="57"/>
        <v>N</v>
      </c>
      <c r="L311" s="1" t="str">
        <f t="shared" si="58"/>
        <v>N</v>
      </c>
      <c r="M311" t="str">
        <f>IF(MONTH(C311)&lt;&gt;$A$24,"",IF(ROW(OblTyzdna)+ROUNDDOWN(ROWS(OblTyzdna)/2,0)=ROW(D311),D311,""))</f>
        <v/>
      </c>
    </row>
    <row r="312" spans="3:13" x14ac:dyDescent="0.25">
      <c r="C312" s="13">
        <f t="shared" si="50"/>
        <v>43046</v>
      </c>
      <c r="D312" s="1">
        <f t="shared" si="49"/>
        <v>45</v>
      </c>
      <c r="E312" s="1" t="str">
        <f t="shared" si="51"/>
        <v>R</v>
      </c>
      <c r="F312" s="1" t="str">
        <f t="shared" si="52"/>
        <v>R</v>
      </c>
      <c r="G312" s="1" t="str">
        <f t="shared" si="53"/>
        <v>P</v>
      </c>
      <c r="H312" s="1" t="str">
        <f t="shared" si="54"/>
        <v>P</v>
      </c>
      <c r="I312" s="1" t="str">
        <f t="shared" si="55"/>
        <v>N</v>
      </c>
      <c r="J312" s="1" t="str">
        <f t="shared" si="56"/>
        <v>N</v>
      </c>
      <c r="K312" s="1" t="str">
        <f t="shared" si="57"/>
        <v>V</v>
      </c>
      <c r="L312" s="1" t="str">
        <f t="shared" si="58"/>
        <v>V</v>
      </c>
      <c r="M312" t="str">
        <f>IF(MONTH(C312)&lt;&gt;$A$24,"",IF(ROW(OblTyzdna)+ROUNDDOWN(ROWS(OblTyzdna)/2,0)=ROW(D312),D312,""))</f>
        <v/>
      </c>
    </row>
    <row r="313" spans="3:13" x14ac:dyDescent="0.25">
      <c r="C313" s="13">
        <f t="shared" si="50"/>
        <v>43047</v>
      </c>
      <c r="D313" s="1">
        <f t="shared" si="49"/>
        <v>45</v>
      </c>
      <c r="E313" s="1" t="str">
        <f t="shared" si="51"/>
        <v>R</v>
      </c>
      <c r="F313" s="1" t="str">
        <f t="shared" si="52"/>
        <v>R</v>
      </c>
      <c r="G313" s="1" t="str">
        <f t="shared" si="53"/>
        <v>P</v>
      </c>
      <c r="H313" s="1" t="str">
        <f t="shared" si="54"/>
        <v>P</v>
      </c>
      <c r="I313" s="1" t="str">
        <f t="shared" si="55"/>
        <v>N</v>
      </c>
      <c r="J313" s="1" t="str">
        <f t="shared" si="56"/>
        <v>N</v>
      </c>
      <c r="K313" s="1" t="str">
        <f t="shared" si="57"/>
        <v>V</v>
      </c>
      <c r="L313" s="1" t="str">
        <f t="shared" si="58"/>
        <v>V</v>
      </c>
      <c r="M313" t="str">
        <f>IF(MONTH(C313)&lt;&gt;$A$24,"",IF(ROW(OblTyzdna)+ROUNDDOWN(ROWS(OblTyzdna)/2,0)=ROW(D313),D313,""))</f>
        <v/>
      </c>
    </row>
    <row r="314" spans="3:13" x14ac:dyDescent="0.25">
      <c r="C314" s="13">
        <f t="shared" si="50"/>
        <v>43048</v>
      </c>
      <c r="D314" s="1">
        <f t="shared" si="49"/>
        <v>45</v>
      </c>
      <c r="E314" s="1" t="str">
        <f t="shared" si="51"/>
        <v>P</v>
      </c>
      <c r="F314" s="1" t="str">
        <f t="shared" si="52"/>
        <v>P</v>
      </c>
      <c r="G314" s="1" t="str">
        <f t="shared" si="53"/>
        <v>N</v>
      </c>
      <c r="H314" s="1" t="str">
        <f t="shared" si="54"/>
        <v>N</v>
      </c>
      <c r="I314" s="1" t="str">
        <f t="shared" si="55"/>
        <v>V</v>
      </c>
      <c r="J314" s="1" t="str">
        <f t="shared" si="56"/>
        <v>V</v>
      </c>
      <c r="K314" s="1" t="str">
        <f t="shared" si="57"/>
        <v>R</v>
      </c>
      <c r="L314" s="1" t="str">
        <f t="shared" si="58"/>
        <v>R</v>
      </c>
      <c r="M314" t="str">
        <f>IF(MONTH(C314)&lt;&gt;$A$24,"",IF(ROW(OblTyzdna)+ROUNDDOWN(ROWS(OblTyzdna)/2,0)=ROW(D314),D314,""))</f>
        <v/>
      </c>
    </row>
    <row r="315" spans="3:13" x14ac:dyDescent="0.25">
      <c r="C315" s="13">
        <f t="shared" si="50"/>
        <v>43049</v>
      </c>
      <c r="D315" s="1">
        <f t="shared" si="49"/>
        <v>45</v>
      </c>
      <c r="E315" s="1" t="str">
        <f t="shared" si="51"/>
        <v>P</v>
      </c>
      <c r="F315" s="1" t="str">
        <f t="shared" si="52"/>
        <v>P</v>
      </c>
      <c r="G315" s="1" t="str">
        <f t="shared" si="53"/>
        <v>N</v>
      </c>
      <c r="H315" s="1" t="str">
        <f t="shared" si="54"/>
        <v>N</v>
      </c>
      <c r="I315" s="1" t="str">
        <f t="shared" si="55"/>
        <v>V</v>
      </c>
      <c r="J315" s="1" t="str">
        <f t="shared" si="56"/>
        <v>V</v>
      </c>
      <c r="K315" s="1" t="str">
        <f t="shared" si="57"/>
        <v>R</v>
      </c>
      <c r="L315" s="1" t="str">
        <f t="shared" si="58"/>
        <v>R</v>
      </c>
      <c r="M315" t="str">
        <f>IF(MONTH(C315)&lt;&gt;$A$24,"",IF(ROW(OblTyzdna)+ROUNDDOWN(ROWS(OblTyzdna)/2,0)=ROW(D315),D315,""))</f>
        <v/>
      </c>
    </row>
    <row r="316" spans="3:13" x14ac:dyDescent="0.25">
      <c r="C316" s="13">
        <f t="shared" si="50"/>
        <v>43050</v>
      </c>
      <c r="D316" s="1">
        <f t="shared" si="49"/>
        <v>45</v>
      </c>
      <c r="E316" s="1" t="str">
        <f t="shared" si="51"/>
        <v>N</v>
      </c>
      <c r="F316" s="1" t="str">
        <f t="shared" si="52"/>
        <v>N</v>
      </c>
      <c r="G316" s="1" t="str">
        <f t="shared" si="53"/>
        <v>V</v>
      </c>
      <c r="H316" s="1" t="str">
        <f t="shared" si="54"/>
        <v>V</v>
      </c>
      <c r="I316" s="1" t="str">
        <f t="shared" si="55"/>
        <v>R</v>
      </c>
      <c r="J316" s="1" t="str">
        <f t="shared" si="56"/>
        <v>R</v>
      </c>
      <c r="K316" s="1" t="str">
        <f t="shared" si="57"/>
        <v>P</v>
      </c>
      <c r="L316" s="1" t="str">
        <f t="shared" si="58"/>
        <v>P</v>
      </c>
      <c r="M316" t="str">
        <f>IF(MONTH(C316)&lt;&gt;$A$24,"",IF(ROW(OblTyzdna)+ROUNDDOWN(ROWS(OblTyzdna)/2,0)=ROW(D316),D316,""))</f>
        <v/>
      </c>
    </row>
    <row r="317" spans="3:13" x14ac:dyDescent="0.25">
      <c r="C317" s="13">
        <f t="shared" si="50"/>
        <v>43051</v>
      </c>
      <c r="D317" s="1">
        <f t="shared" si="49"/>
        <v>45</v>
      </c>
      <c r="E317" s="1" t="str">
        <f t="shared" si="51"/>
        <v>N</v>
      </c>
      <c r="F317" s="1" t="str">
        <f t="shared" si="52"/>
        <v>N</v>
      </c>
      <c r="G317" s="1" t="str">
        <f t="shared" si="53"/>
        <v>V</v>
      </c>
      <c r="H317" s="1" t="str">
        <f t="shared" si="54"/>
        <v>V</v>
      </c>
      <c r="I317" s="1" t="str">
        <f t="shared" si="55"/>
        <v>R</v>
      </c>
      <c r="J317" s="1" t="str">
        <f t="shared" si="56"/>
        <v>R</v>
      </c>
      <c r="K317" s="1" t="str">
        <f t="shared" si="57"/>
        <v>P</v>
      </c>
      <c r="L317" s="1" t="str">
        <f t="shared" si="58"/>
        <v>P</v>
      </c>
      <c r="M317" t="str">
        <f>IF(MONTH(C317)&lt;&gt;$A$24,"",IF(ROW(OblTyzdna)+ROUNDDOWN(ROWS(OblTyzdna)/2,0)=ROW(D317),D317,""))</f>
        <v/>
      </c>
    </row>
    <row r="318" spans="3:13" x14ac:dyDescent="0.25">
      <c r="C318" s="13">
        <f t="shared" si="50"/>
        <v>43052</v>
      </c>
      <c r="D318" s="1">
        <f t="shared" si="49"/>
        <v>46</v>
      </c>
      <c r="E318" s="1" t="str">
        <f t="shared" si="51"/>
        <v>V</v>
      </c>
      <c r="F318" s="1" t="str">
        <f t="shared" si="52"/>
        <v>V</v>
      </c>
      <c r="G318" s="1" t="str">
        <f t="shared" si="53"/>
        <v>R</v>
      </c>
      <c r="H318" s="1" t="str">
        <f t="shared" si="54"/>
        <v>R</v>
      </c>
      <c r="I318" s="1" t="str">
        <f t="shared" si="55"/>
        <v>P</v>
      </c>
      <c r="J318" s="1" t="str">
        <f t="shared" si="56"/>
        <v>P</v>
      </c>
      <c r="K318" s="1" t="str">
        <f t="shared" si="57"/>
        <v>N</v>
      </c>
      <c r="L318" s="1" t="str">
        <f t="shared" si="58"/>
        <v>N</v>
      </c>
      <c r="M318" t="str">
        <f>IF(MONTH(C318)&lt;&gt;$A$24,"",IF(ROW(OblTyzdna)+ROUNDDOWN(ROWS(OblTyzdna)/2,0)=ROW(D318),D318,""))</f>
        <v/>
      </c>
    </row>
    <row r="319" spans="3:13" x14ac:dyDescent="0.25">
      <c r="C319" s="13">
        <f t="shared" si="50"/>
        <v>43053</v>
      </c>
      <c r="D319" s="1">
        <f t="shared" si="49"/>
        <v>46</v>
      </c>
      <c r="E319" s="1" t="str">
        <f t="shared" si="51"/>
        <v>V</v>
      </c>
      <c r="F319" s="1" t="str">
        <f t="shared" si="52"/>
        <v>V</v>
      </c>
      <c r="G319" s="1" t="str">
        <f t="shared" si="53"/>
        <v>R</v>
      </c>
      <c r="H319" s="1" t="str">
        <f t="shared" si="54"/>
        <v>R</v>
      </c>
      <c r="I319" s="1" t="str">
        <f t="shared" si="55"/>
        <v>P</v>
      </c>
      <c r="J319" s="1" t="str">
        <f t="shared" si="56"/>
        <v>P</v>
      </c>
      <c r="K319" s="1" t="str">
        <f t="shared" si="57"/>
        <v>N</v>
      </c>
      <c r="L319" s="1" t="str">
        <f t="shared" si="58"/>
        <v>N</v>
      </c>
      <c r="M319" t="str">
        <f>IF(MONTH(C319)&lt;&gt;$A$24,"",IF(ROW(OblTyzdna)+ROUNDDOWN(ROWS(OblTyzdna)/2,0)=ROW(D319),D319,""))</f>
        <v/>
      </c>
    </row>
    <row r="320" spans="3:13" x14ac:dyDescent="0.25">
      <c r="C320" s="13">
        <f t="shared" si="50"/>
        <v>43054</v>
      </c>
      <c r="D320" s="1">
        <f t="shared" si="49"/>
        <v>46</v>
      </c>
      <c r="E320" s="1" t="str">
        <f t="shared" si="51"/>
        <v>R</v>
      </c>
      <c r="F320" s="1" t="str">
        <f t="shared" si="52"/>
        <v>R</v>
      </c>
      <c r="G320" s="1" t="str">
        <f t="shared" si="53"/>
        <v>P</v>
      </c>
      <c r="H320" s="1" t="str">
        <f t="shared" si="54"/>
        <v>P</v>
      </c>
      <c r="I320" s="1" t="str">
        <f t="shared" si="55"/>
        <v>N</v>
      </c>
      <c r="J320" s="1" t="str">
        <f t="shared" si="56"/>
        <v>N</v>
      </c>
      <c r="K320" s="1" t="str">
        <f t="shared" si="57"/>
        <v>V</v>
      </c>
      <c r="L320" s="1" t="str">
        <f t="shared" si="58"/>
        <v>V</v>
      </c>
      <c r="M320" t="str">
        <f>IF(MONTH(C320)&lt;&gt;$A$24,"",IF(ROW(OblTyzdna)+ROUNDDOWN(ROWS(OblTyzdna)/2,0)=ROW(D320),D320,""))</f>
        <v/>
      </c>
    </row>
    <row r="321" spans="3:13" x14ac:dyDescent="0.25">
      <c r="C321" s="13">
        <f t="shared" si="50"/>
        <v>43055</v>
      </c>
      <c r="D321" s="1">
        <f t="shared" si="49"/>
        <v>46</v>
      </c>
      <c r="E321" s="1" t="str">
        <f t="shared" si="51"/>
        <v>R</v>
      </c>
      <c r="F321" s="1" t="str">
        <f t="shared" si="52"/>
        <v>R</v>
      </c>
      <c r="G321" s="1" t="str">
        <f t="shared" si="53"/>
        <v>P</v>
      </c>
      <c r="H321" s="1" t="str">
        <f t="shared" si="54"/>
        <v>P</v>
      </c>
      <c r="I321" s="1" t="str">
        <f t="shared" si="55"/>
        <v>N</v>
      </c>
      <c r="J321" s="1" t="str">
        <f t="shared" si="56"/>
        <v>N</v>
      </c>
      <c r="K321" s="1" t="str">
        <f t="shared" si="57"/>
        <v>V</v>
      </c>
      <c r="L321" s="1" t="str">
        <f t="shared" si="58"/>
        <v>V</v>
      </c>
      <c r="M321" t="str">
        <f>IF(MONTH(C321)&lt;&gt;$A$24,"",IF(ROW(OblTyzdna)+ROUNDDOWN(ROWS(OblTyzdna)/2,0)=ROW(D321),D321,""))</f>
        <v/>
      </c>
    </row>
    <row r="322" spans="3:13" x14ac:dyDescent="0.25">
      <c r="C322" s="13">
        <f t="shared" si="50"/>
        <v>43056</v>
      </c>
      <c r="D322" s="1">
        <f t="shared" si="49"/>
        <v>46</v>
      </c>
      <c r="E322" s="1" t="str">
        <f t="shared" si="51"/>
        <v>P</v>
      </c>
      <c r="F322" s="1" t="str">
        <f t="shared" si="52"/>
        <v>P</v>
      </c>
      <c r="G322" s="1" t="str">
        <f t="shared" si="53"/>
        <v>N</v>
      </c>
      <c r="H322" s="1" t="str">
        <f t="shared" si="54"/>
        <v>N</v>
      </c>
      <c r="I322" s="1" t="str">
        <f t="shared" si="55"/>
        <v>V</v>
      </c>
      <c r="J322" s="1" t="str">
        <f t="shared" si="56"/>
        <v>V</v>
      </c>
      <c r="K322" s="1" t="str">
        <f t="shared" si="57"/>
        <v>R</v>
      </c>
      <c r="L322" s="1" t="str">
        <f t="shared" si="58"/>
        <v>R</v>
      </c>
      <c r="M322" t="str">
        <f>IF(MONTH(C322)&lt;&gt;$A$24,"",IF(ROW(OblTyzdna)+ROUNDDOWN(ROWS(OblTyzdna)/2,0)=ROW(D322),D322,""))</f>
        <v/>
      </c>
    </row>
    <row r="323" spans="3:13" x14ac:dyDescent="0.25">
      <c r="C323" s="13">
        <f t="shared" si="50"/>
        <v>43057</v>
      </c>
      <c r="D323" s="1">
        <f t="shared" ref="D323:D366" si="59">WEEKNUM(C323,21)</f>
        <v>46</v>
      </c>
      <c r="E323" s="1" t="str">
        <f t="shared" si="51"/>
        <v>P</v>
      </c>
      <c r="F323" s="1" t="str">
        <f t="shared" si="52"/>
        <v>P</v>
      </c>
      <c r="G323" s="1" t="str">
        <f t="shared" si="53"/>
        <v>N</v>
      </c>
      <c r="H323" s="1" t="str">
        <f t="shared" si="54"/>
        <v>N</v>
      </c>
      <c r="I323" s="1" t="str">
        <f t="shared" si="55"/>
        <v>V</v>
      </c>
      <c r="J323" s="1" t="str">
        <f t="shared" si="56"/>
        <v>V</v>
      </c>
      <c r="K323" s="1" t="str">
        <f t="shared" si="57"/>
        <v>R</v>
      </c>
      <c r="L323" s="1" t="str">
        <f t="shared" si="58"/>
        <v>R</v>
      </c>
      <c r="M323" t="str">
        <f>IF(MONTH(C323)&lt;&gt;$A$24,"",IF(ROW(OblTyzdna)+ROUNDDOWN(ROWS(OblTyzdna)/2,0)=ROW(D323),D323,""))</f>
        <v/>
      </c>
    </row>
    <row r="324" spans="3:13" x14ac:dyDescent="0.25">
      <c r="C324" s="13">
        <f t="shared" ref="C324:C366" si="60">C323+1</f>
        <v>43058</v>
      </c>
      <c r="D324" s="1">
        <f t="shared" si="59"/>
        <v>46</v>
      </c>
      <c r="E324" s="1" t="str">
        <f t="shared" si="51"/>
        <v>N</v>
      </c>
      <c r="F324" s="1" t="str">
        <f t="shared" si="52"/>
        <v>N</v>
      </c>
      <c r="G324" s="1" t="str">
        <f t="shared" si="53"/>
        <v>V</v>
      </c>
      <c r="H324" s="1" t="str">
        <f t="shared" si="54"/>
        <v>V</v>
      </c>
      <c r="I324" s="1" t="str">
        <f t="shared" si="55"/>
        <v>R</v>
      </c>
      <c r="J324" s="1" t="str">
        <f t="shared" si="56"/>
        <v>R</v>
      </c>
      <c r="K324" s="1" t="str">
        <f t="shared" si="57"/>
        <v>P</v>
      </c>
      <c r="L324" s="1" t="str">
        <f t="shared" si="58"/>
        <v>P</v>
      </c>
      <c r="M324" t="str">
        <f>IF(MONTH(C324)&lt;&gt;$A$24,"",IF(ROW(OblTyzdna)+ROUNDDOWN(ROWS(OblTyzdna)/2,0)=ROW(D324),D324,""))</f>
        <v/>
      </c>
    </row>
    <row r="325" spans="3:13" x14ac:dyDescent="0.25">
      <c r="C325" s="13">
        <f t="shared" si="60"/>
        <v>43059</v>
      </c>
      <c r="D325" s="1">
        <f t="shared" si="59"/>
        <v>47</v>
      </c>
      <c r="E325" s="1" t="str">
        <f t="shared" si="51"/>
        <v>N</v>
      </c>
      <c r="F325" s="1" t="str">
        <f t="shared" si="52"/>
        <v>N</v>
      </c>
      <c r="G325" s="1" t="str">
        <f t="shared" si="53"/>
        <v>V</v>
      </c>
      <c r="H325" s="1" t="str">
        <f t="shared" si="54"/>
        <v>V</v>
      </c>
      <c r="I325" s="1" t="str">
        <f t="shared" si="55"/>
        <v>R</v>
      </c>
      <c r="J325" s="1" t="str">
        <f t="shared" si="56"/>
        <v>R</v>
      </c>
      <c r="K325" s="1" t="str">
        <f t="shared" si="57"/>
        <v>P</v>
      </c>
      <c r="L325" s="1" t="str">
        <f t="shared" si="58"/>
        <v>P</v>
      </c>
      <c r="M325" t="str">
        <f>IF(MONTH(C325)&lt;&gt;$A$24,"",IF(ROW(OblTyzdna)+ROUNDDOWN(ROWS(OblTyzdna)/2,0)=ROW(D325),D325,""))</f>
        <v/>
      </c>
    </row>
    <row r="326" spans="3:13" x14ac:dyDescent="0.25">
      <c r="C326" s="13">
        <f t="shared" si="60"/>
        <v>43060</v>
      </c>
      <c r="D326" s="1">
        <f t="shared" si="59"/>
        <v>47</v>
      </c>
      <c r="E326" s="1" t="str">
        <f t="shared" si="51"/>
        <v>V</v>
      </c>
      <c r="F326" s="1" t="str">
        <f t="shared" si="52"/>
        <v>V</v>
      </c>
      <c r="G326" s="1" t="str">
        <f t="shared" si="53"/>
        <v>R</v>
      </c>
      <c r="H326" s="1" t="str">
        <f t="shared" si="54"/>
        <v>R</v>
      </c>
      <c r="I326" s="1" t="str">
        <f t="shared" si="55"/>
        <v>P</v>
      </c>
      <c r="J326" s="1" t="str">
        <f t="shared" si="56"/>
        <v>P</v>
      </c>
      <c r="K326" s="1" t="str">
        <f t="shared" si="57"/>
        <v>N</v>
      </c>
      <c r="L326" s="1" t="str">
        <f t="shared" si="58"/>
        <v>N</v>
      </c>
      <c r="M326" t="str">
        <f>IF(MONTH(C326)&lt;&gt;$A$24,"",IF(ROW(OblTyzdna)+ROUNDDOWN(ROWS(OblTyzdna)/2,0)=ROW(D326),D326,""))</f>
        <v/>
      </c>
    </row>
    <row r="327" spans="3:13" x14ac:dyDescent="0.25">
      <c r="C327" s="13">
        <f t="shared" si="60"/>
        <v>43061</v>
      </c>
      <c r="D327" s="1">
        <f t="shared" si="59"/>
        <v>47</v>
      </c>
      <c r="E327" s="1" t="str">
        <f t="shared" si="51"/>
        <v>V</v>
      </c>
      <c r="F327" s="1" t="str">
        <f t="shared" si="52"/>
        <v>V</v>
      </c>
      <c r="G327" s="1" t="str">
        <f t="shared" si="53"/>
        <v>R</v>
      </c>
      <c r="H327" s="1" t="str">
        <f t="shared" si="54"/>
        <v>R</v>
      </c>
      <c r="I327" s="1" t="str">
        <f t="shared" si="55"/>
        <v>P</v>
      </c>
      <c r="J327" s="1" t="str">
        <f t="shared" si="56"/>
        <v>P</v>
      </c>
      <c r="K327" s="1" t="str">
        <f t="shared" si="57"/>
        <v>N</v>
      </c>
      <c r="L327" s="1" t="str">
        <f t="shared" si="58"/>
        <v>N</v>
      </c>
      <c r="M327" t="str">
        <f>IF(MONTH(C327)&lt;&gt;$A$24,"",IF(ROW(OblTyzdna)+ROUNDDOWN(ROWS(OblTyzdna)/2,0)=ROW(D327),D327,""))</f>
        <v/>
      </c>
    </row>
    <row r="328" spans="3:13" x14ac:dyDescent="0.25">
      <c r="C328" s="13">
        <f t="shared" si="60"/>
        <v>43062</v>
      </c>
      <c r="D328" s="1">
        <f t="shared" si="59"/>
        <v>47</v>
      </c>
      <c r="E328" s="1" t="str">
        <f t="shared" si="51"/>
        <v>R</v>
      </c>
      <c r="F328" s="1" t="str">
        <f t="shared" si="52"/>
        <v>R</v>
      </c>
      <c r="G328" s="1" t="str">
        <f t="shared" si="53"/>
        <v>P</v>
      </c>
      <c r="H328" s="1" t="str">
        <f t="shared" si="54"/>
        <v>P</v>
      </c>
      <c r="I328" s="1" t="str">
        <f t="shared" si="55"/>
        <v>N</v>
      </c>
      <c r="J328" s="1" t="str">
        <f t="shared" si="56"/>
        <v>N</v>
      </c>
      <c r="K328" s="1" t="str">
        <f t="shared" si="57"/>
        <v>V</v>
      </c>
      <c r="L328" s="1" t="str">
        <f t="shared" si="58"/>
        <v>V</v>
      </c>
      <c r="M328" t="str">
        <f>IF(MONTH(C328)&lt;&gt;$A$24,"",IF(ROW(OblTyzdna)+ROUNDDOWN(ROWS(OblTyzdna)/2,0)=ROW(D328),D328,""))</f>
        <v/>
      </c>
    </row>
    <row r="329" spans="3:13" x14ac:dyDescent="0.25">
      <c r="C329" s="13">
        <f t="shared" si="60"/>
        <v>43063</v>
      </c>
      <c r="D329" s="1">
        <f t="shared" si="59"/>
        <v>47</v>
      </c>
      <c r="E329" s="1" t="str">
        <f t="shared" si="51"/>
        <v>R</v>
      </c>
      <c r="F329" s="1" t="str">
        <f t="shared" si="52"/>
        <v>R</v>
      </c>
      <c r="G329" s="1" t="str">
        <f t="shared" si="53"/>
        <v>P</v>
      </c>
      <c r="H329" s="1" t="str">
        <f t="shared" si="54"/>
        <v>P</v>
      </c>
      <c r="I329" s="1" t="str">
        <f t="shared" si="55"/>
        <v>N</v>
      </c>
      <c r="J329" s="1" t="str">
        <f t="shared" si="56"/>
        <v>N</v>
      </c>
      <c r="K329" s="1" t="str">
        <f t="shared" si="57"/>
        <v>V</v>
      </c>
      <c r="L329" s="1" t="str">
        <f t="shared" si="58"/>
        <v>V</v>
      </c>
      <c r="M329" t="str">
        <f>IF(MONTH(C329)&lt;&gt;$A$24,"",IF(ROW(OblTyzdna)+ROUNDDOWN(ROWS(OblTyzdna)/2,0)=ROW(D329),D329,""))</f>
        <v/>
      </c>
    </row>
    <row r="330" spans="3:13" x14ac:dyDescent="0.25">
      <c r="C330" s="13">
        <f t="shared" si="60"/>
        <v>43064</v>
      </c>
      <c r="D330" s="1">
        <f t="shared" si="59"/>
        <v>47</v>
      </c>
      <c r="E330" s="1" t="str">
        <f t="shared" si="51"/>
        <v>P</v>
      </c>
      <c r="F330" s="1" t="str">
        <f t="shared" si="52"/>
        <v>P</v>
      </c>
      <c r="G330" s="1" t="str">
        <f t="shared" si="53"/>
        <v>N</v>
      </c>
      <c r="H330" s="1" t="str">
        <f t="shared" si="54"/>
        <v>N</v>
      </c>
      <c r="I330" s="1" t="str">
        <f t="shared" si="55"/>
        <v>V</v>
      </c>
      <c r="J330" s="1" t="str">
        <f t="shared" si="56"/>
        <v>V</v>
      </c>
      <c r="K330" s="1" t="str">
        <f t="shared" si="57"/>
        <v>R</v>
      </c>
      <c r="L330" s="1" t="str">
        <f t="shared" si="58"/>
        <v>R</v>
      </c>
      <c r="M330" t="str">
        <f>IF(MONTH(C330)&lt;&gt;$A$24,"",IF(ROW(OblTyzdna)+ROUNDDOWN(ROWS(OblTyzdna)/2,0)=ROW(D330),D330,""))</f>
        <v/>
      </c>
    </row>
    <row r="331" spans="3:13" x14ac:dyDescent="0.25">
      <c r="C331" s="13">
        <f t="shared" si="60"/>
        <v>43065</v>
      </c>
      <c r="D331" s="1">
        <f t="shared" si="59"/>
        <v>47</v>
      </c>
      <c r="E331" s="1" t="str">
        <f t="shared" si="51"/>
        <v>P</v>
      </c>
      <c r="F331" s="1" t="str">
        <f t="shared" si="52"/>
        <v>P</v>
      </c>
      <c r="G331" s="1" t="str">
        <f t="shared" si="53"/>
        <v>N</v>
      </c>
      <c r="H331" s="1" t="str">
        <f t="shared" si="54"/>
        <v>N</v>
      </c>
      <c r="I331" s="1" t="str">
        <f t="shared" si="55"/>
        <v>V</v>
      </c>
      <c r="J331" s="1" t="str">
        <f t="shared" si="56"/>
        <v>V</v>
      </c>
      <c r="K331" s="1" t="str">
        <f t="shared" si="57"/>
        <v>R</v>
      </c>
      <c r="L331" s="1" t="str">
        <f t="shared" si="58"/>
        <v>R</v>
      </c>
      <c r="M331" t="str">
        <f>IF(MONTH(C331)&lt;&gt;$A$24,"",IF(ROW(OblTyzdna)+ROUNDDOWN(ROWS(OblTyzdna)/2,0)=ROW(D331),D331,""))</f>
        <v/>
      </c>
    </row>
    <row r="332" spans="3:13" x14ac:dyDescent="0.25">
      <c r="C332" s="13">
        <f t="shared" si="60"/>
        <v>43066</v>
      </c>
      <c r="D332" s="1">
        <f t="shared" si="59"/>
        <v>48</v>
      </c>
      <c r="E332" s="1" t="str">
        <f t="shared" si="51"/>
        <v>N</v>
      </c>
      <c r="F332" s="1" t="str">
        <f t="shared" si="52"/>
        <v>N</v>
      </c>
      <c r="G332" s="1" t="str">
        <f t="shared" si="53"/>
        <v>V</v>
      </c>
      <c r="H332" s="1" t="str">
        <f t="shared" si="54"/>
        <v>V</v>
      </c>
      <c r="I332" s="1" t="str">
        <f t="shared" si="55"/>
        <v>R</v>
      </c>
      <c r="J332" s="1" t="str">
        <f t="shared" si="56"/>
        <v>R</v>
      </c>
      <c r="K332" s="1" t="str">
        <f t="shared" si="57"/>
        <v>P</v>
      </c>
      <c r="L332" s="1" t="str">
        <f t="shared" si="58"/>
        <v>P</v>
      </c>
      <c r="M332" t="str">
        <f>IF(MONTH(C332)&lt;&gt;$A$24,"",IF(ROW(OblTyzdna)+ROUNDDOWN(ROWS(OblTyzdna)/2,0)=ROW(D332),D332,""))</f>
        <v/>
      </c>
    </row>
    <row r="333" spans="3:13" x14ac:dyDescent="0.25">
      <c r="C333" s="13">
        <f t="shared" si="60"/>
        <v>43067</v>
      </c>
      <c r="D333" s="1">
        <f t="shared" si="59"/>
        <v>48</v>
      </c>
      <c r="E333" s="1" t="str">
        <f t="shared" si="51"/>
        <v>N</v>
      </c>
      <c r="F333" s="1" t="str">
        <f t="shared" si="52"/>
        <v>N</v>
      </c>
      <c r="G333" s="1" t="str">
        <f t="shared" si="53"/>
        <v>V</v>
      </c>
      <c r="H333" s="1" t="str">
        <f t="shared" si="54"/>
        <v>V</v>
      </c>
      <c r="I333" s="1" t="str">
        <f t="shared" si="55"/>
        <v>R</v>
      </c>
      <c r="J333" s="1" t="str">
        <f t="shared" si="56"/>
        <v>R</v>
      </c>
      <c r="K333" s="1" t="str">
        <f t="shared" si="57"/>
        <v>P</v>
      </c>
      <c r="L333" s="1" t="str">
        <f t="shared" si="58"/>
        <v>P</v>
      </c>
      <c r="M333" t="str">
        <f>IF(MONTH(C333)&lt;&gt;$A$24,"",IF(ROW(OblTyzdna)+ROUNDDOWN(ROWS(OblTyzdna)/2,0)=ROW(D333),D333,""))</f>
        <v/>
      </c>
    </row>
    <row r="334" spans="3:13" x14ac:dyDescent="0.25">
      <c r="C334" s="13">
        <f t="shared" si="60"/>
        <v>43068</v>
      </c>
      <c r="D334" s="1">
        <f t="shared" si="59"/>
        <v>48</v>
      </c>
      <c r="E334" s="1" t="str">
        <f t="shared" si="51"/>
        <v>V</v>
      </c>
      <c r="F334" s="1" t="str">
        <f t="shared" si="52"/>
        <v>V</v>
      </c>
      <c r="G334" s="1" t="str">
        <f t="shared" si="53"/>
        <v>R</v>
      </c>
      <c r="H334" s="1" t="str">
        <f t="shared" si="54"/>
        <v>R</v>
      </c>
      <c r="I334" s="1" t="str">
        <f t="shared" si="55"/>
        <v>P</v>
      </c>
      <c r="J334" s="1" t="str">
        <f t="shared" si="56"/>
        <v>P</v>
      </c>
      <c r="K334" s="1" t="str">
        <f t="shared" si="57"/>
        <v>N</v>
      </c>
      <c r="L334" s="1" t="str">
        <f t="shared" si="58"/>
        <v>N</v>
      </c>
      <c r="M334" t="str">
        <f>IF(MONTH(C334)&lt;&gt;$A$24,"",IF(ROW(OblTyzdna)+ROUNDDOWN(ROWS(OblTyzdna)/2,0)=ROW(D334),D334,""))</f>
        <v/>
      </c>
    </row>
    <row r="335" spans="3:13" x14ac:dyDescent="0.25">
      <c r="C335" s="13">
        <f t="shared" si="60"/>
        <v>43069</v>
      </c>
      <c r="D335" s="1">
        <f t="shared" si="59"/>
        <v>48</v>
      </c>
      <c r="E335" s="1" t="str">
        <f t="shared" si="51"/>
        <v>V</v>
      </c>
      <c r="F335" s="1" t="str">
        <f t="shared" si="52"/>
        <v>V</v>
      </c>
      <c r="G335" s="1" t="str">
        <f t="shared" si="53"/>
        <v>R</v>
      </c>
      <c r="H335" s="1" t="str">
        <f t="shared" si="54"/>
        <v>R</v>
      </c>
      <c r="I335" s="1" t="str">
        <f t="shared" si="55"/>
        <v>P</v>
      </c>
      <c r="J335" s="1" t="str">
        <f t="shared" si="56"/>
        <v>P</v>
      </c>
      <c r="K335" s="1" t="str">
        <f t="shared" si="57"/>
        <v>N</v>
      </c>
      <c r="L335" s="1" t="str">
        <f t="shared" si="58"/>
        <v>N</v>
      </c>
      <c r="M335" t="str">
        <f>IF(MONTH(C335)&lt;&gt;$A$24,"",IF(ROW(OblTyzdna)+ROUNDDOWN(ROWS(OblTyzdna)/2,0)=ROW(D335),D335,""))</f>
        <v/>
      </c>
    </row>
    <row r="336" spans="3:13" x14ac:dyDescent="0.25">
      <c r="C336" s="13">
        <f t="shared" si="60"/>
        <v>43070</v>
      </c>
      <c r="D336" s="1">
        <f t="shared" si="59"/>
        <v>48</v>
      </c>
      <c r="E336" s="1" t="str">
        <f t="shared" si="51"/>
        <v>R</v>
      </c>
      <c r="F336" s="1" t="str">
        <f t="shared" si="52"/>
        <v>R</v>
      </c>
      <c r="G336" s="1" t="str">
        <f t="shared" si="53"/>
        <v>P</v>
      </c>
      <c r="H336" s="1" t="str">
        <f t="shared" si="54"/>
        <v>P</v>
      </c>
      <c r="I336" s="1" t="str">
        <f t="shared" si="55"/>
        <v>N</v>
      </c>
      <c r="J336" s="1" t="str">
        <f t="shared" si="56"/>
        <v>N</v>
      </c>
      <c r="K336" s="1" t="str">
        <f t="shared" si="57"/>
        <v>V</v>
      </c>
      <c r="L336" s="1" t="str">
        <f t="shared" si="58"/>
        <v>V</v>
      </c>
      <c r="M336" t="str">
        <f>IF(MONTH(C336)&lt;&gt;$A$24,"",IF(ROW(OblTyzdna)+ROUNDDOWN(ROWS(OblTyzdna)/2,0)=ROW(D336),D336,""))</f>
        <v/>
      </c>
    </row>
    <row r="337" spans="3:13" x14ac:dyDescent="0.25">
      <c r="C337" s="13">
        <f t="shared" si="60"/>
        <v>43071</v>
      </c>
      <c r="D337" s="1">
        <f t="shared" si="59"/>
        <v>48</v>
      </c>
      <c r="E337" s="1" t="str">
        <f t="shared" si="51"/>
        <v>R</v>
      </c>
      <c r="F337" s="1" t="str">
        <f t="shared" si="52"/>
        <v>R</v>
      </c>
      <c r="G337" s="1" t="str">
        <f t="shared" si="53"/>
        <v>P</v>
      </c>
      <c r="H337" s="1" t="str">
        <f t="shared" si="54"/>
        <v>P</v>
      </c>
      <c r="I337" s="1" t="str">
        <f t="shared" si="55"/>
        <v>N</v>
      </c>
      <c r="J337" s="1" t="str">
        <f t="shared" si="56"/>
        <v>N</v>
      </c>
      <c r="K337" s="1" t="str">
        <f t="shared" si="57"/>
        <v>V</v>
      </c>
      <c r="L337" s="1" t="str">
        <f t="shared" si="58"/>
        <v>V</v>
      </c>
      <c r="M337" t="str">
        <f>IF(MONTH(C337)&lt;&gt;$A$24,"",IF(ROW(OblTyzdna)+ROUNDDOWN(ROWS(OblTyzdna)/2,0)=ROW(D337),D337,""))</f>
        <v/>
      </c>
    </row>
    <row r="338" spans="3:13" x14ac:dyDescent="0.25">
      <c r="C338" s="13">
        <f t="shared" si="60"/>
        <v>43072</v>
      </c>
      <c r="D338" s="1">
        <f t="shared" si="59"/>
        <v>48</v>
      </c>
      <c r="E338" s="1" t="str">
        <f t="shared" si="51"/>
        <v>P</v>
      </c>
      <c r="F338" s="1" t="str">
        <f t="shared" si="52"/>
        <v>P</v>
      </c>
      <c r="G338" s="1" t="str">
        <f t="shared" si="53"/>
        <v>N</v>
      </c>
      <c r="H338" s="1" t="str">
        <f t="shared" si="54"/>
        <v>N</v>
      </c>
      <c r="I338" s="1" t="str">
        <f t="shared" si="55"/>
        <v>V</v>
      </c>
      <c r="J338" s="1" t="str">
        <f t="shared" si="56"/>
        <v>V</v>
      </c>
      <c r="K338" s="1" t="str">
        <f t="shared" si="57"/>
        <v>R</v>
      </c>
      <c r="L338" s="1" t="str">
        <f t="shared" si="58"/>
        <v>R</v>
      </c>
      <c r="M338" t="str">
        <f>IF(MONTH(C338)&lt;&gt;$A$24,"",IF(ROW(OblTyzdna)+ROUNDDOWN(ROWS(OblTyzdna)/2,0)=ROW(D338),D338,""))</f>
        <v/>
      </c>
    </row>
    <row r="339" spans="3:13" x14ac:dyDescent="0.25">
      <c r="C339" s="13">
        <f t="shared" si="60"/>
        <v>43073</v>
      </c>
      <c r="D339" s="1">
        <f t="shared" si="59"/>
        <v>49</v>
      </c>
      <c r="E339" s="1" t="str">
        <f t="shared" ref="E339:E366" si="61">IF(E338=E337,CHOOSE(MATCH(E338,$A$2:$A$5,0),$A$3,$A$4,$A$5,$A$2),E338)</f>
        <v>P</v>
      </c>
      <c r="F339" s="1" t="str">
        <f t="shared" ref="F339:F366" si="62">IF(F338=F337,CHOOSE(MATCH(F338,$A$2:$A$5,0),$A$3,$A$4,$A$5,$A$2),F338)</f>
        <v>P</v>
      </c>
      <c r="G339" s="1" t="str">
        <f t="shared" ref="G339:G366" si="63">IF(G338=G337,CHOOSE(MATCH(G338,$A$2:$A$5,0),$A$3,$A$4,$A$5,$A$2),G338)</f>
        <v>N</v>
      </c>
      <c r="H339" s="1" t="str">
        <f t="shared" ref="H339:H366" si="64">IF(H338=H337,CHOOSE(MATCH(H338,$A$2:$A$5,0),$A$3,$A$4,$A$5,$A$2),H338)</f>
        <v>N</v>
      </c>
      <c r="I339" s="1" t="str">
        <f t="shared" ref="I339:I366" si="65">IF(I338=I337,CHOOSE(MATCH(I338,$A$2:$A$5,0),$A$3,$A$4,$A$5,$A$2),I338)</f>
        <v>V</v>
      </c>
      <c r="J339" s="1" t="str">
        <f t="shared" ref="J339:J366" si="66">IF(J338=J337,CHOOSE(MATCH(J338,$A$2:$A$5,0),$A$3,$A$4,$A$5,$A$2),J338)</f>
        <v>V</v>
      </c>
      <c r="K339" s="1" t="str">
        <f t="shared" ref="K339:K366" si="67">IF(K338=K337,CHOOSE(MATCH(K338,$A$2:$A$5,0),$A$3,$A$4,$A$5,$A$2),K338)</f>
        <v>R</v>
      </c>
      <c r="L339" s="1" t="str">
        <f t="shared" ref="L339:L366" si="68">IF(L338=L337,CHOOSE(MATCH(L338,$A$2:$A$5,0),$A$3,$A$4,$A$5,$A$2),L338)</f>
        <v>R</v>
      </c>
      <c r="M339" t="str">
        <f>IF(MONTH(C339)&lt;&gt;$A$24,"",IF(ROW(OblTyzdna)+ROUNDDOWN(ROWS(OblTyzdna)/2,0)=ROW(D339),D339,""))</f>
        <v/>
      </c>
    </row>
    <row r="340" spans="3:13" x14ac:dyDescent="0.25">
      <c r="C340" s="13">
        <f t="shared" si="60"/>
        <v>43074</v>
      </c>
      <c r="D340" s="1">
        <f t="shared" si="59"/>
        <v>49</v>
      </c>
      <c r="E340" s="1" t="str">
        <f t="shared" si="61"/>
        <v>N</v>
      </c>
      <c r="F340" s="1" t="str">
        <f t="shared" si="62"/>
        <v>N</v>
      </c>
      <c r="G340" s="1" t="str">
        <f t="shared" si="63"/>
        <v>V</v>
      </c>
      <c r="H340" s="1" t="str">
        <f t="shared" si="64"/>
        <v>V</v>
      </c>
      <c r="I340" s="1" t="str">
        <f t="shared" si="65"/>
        <v>R</v>
      </c>
      <c r="J340" s="1" t="str">
        <f t="shared" si="66"/>
        <v>R</v>
      </c>
      <c r="K340" s="1" t="str">
        <f t="shared" si="67"/>
        <v>P</v>
      </c>
      <c r="L340" s="1" t="str">
        <f t="shared" si="68"/>
        <v>P</v>
      </c>
      <c r="M340" t="str">
        <f>IF(MONTH(C340)&lt;&gt;$A$24,"",IF(ROW(OblTyzdna)+ROUNDDOWN(ROWS(OblTyzdna)/2,0)=ROW(D340),D340,""))</f>
        <v/>
      </c>
    </row>
    <row r="341" spans="3:13" x14ac:dyDescent="0.25">
      <c r="C341" s="13">
        <f t="shared" si="60"/>
        <v>43075</v>
      </c>
      <c r="D341" s="1">
        <f t="shared" si="59"/>
        <v>49</v>
      </c>
      <c r="E341" s="1" t="str">
        <f t="shared" si="61"/>
        <v>N</v>
      </c>
      <c r="F341" s="1" t="str">
        <f t="shared" si="62"/>
        <v>N</v>
      </c>
      <c r="G341" s="1" t="str">
        <f t="shared" si="63"/>
        <v>V</v>
      </c>
      <c r="H341" s="1" t="str">
        <f t="shared" si="64"/>
        <v>V</v>
      </c>
      <c r="I341" s="1" t="str">
        <f t="shared" si="65"/>
        <v>R</v>
      </c>
      <c r="J341" s="1" t="str">
        <f t="shared" si="66"/>
        <v>R</v>
      </c>
      <c r="K341" s="1" t="str">
        <f t="shared" si="67"/>
        <v>P</v>
      </c>
      <c r="L341" s="1" t="str">
        <f t="shared" si="68"/>
        <v>P</v>
      </c>
      <c r="M341" t="str">
        <f>IF(MONTH(C341)&lt;&gt;$A$24,"",IF(ROW(OblTyzdna)+ROUNDDOWN(ROWS(OblTyzdna)/2,0)=ROW(D341),D341,""))</f>
        <v/>
      </c>
    </row>
    <row r="342" spans="3:13" x14ac:dyDescent="0.25">
      <c r="C342" s="13">
        <f t="shared" si="60"/>
        <v>43076</v>
      </c>
      <c r="D342" s="1">
        <f t="shared" si="59"/>
        <v>49</v>
      </c>
      <c r="E342" s="1" t="str">
        <f t="shared" si="61"/>
        <v>V</v>
      </c>
      <c r="F342" s="1" t="str">
        <f t="shared" si="62"/>
        <v>V</v>
      </c>
      <c r="G342" s="1" t="str">
        <f t="shared" si="63"/>
        <v>R</v>
      </c>
      <c r="H342" s="1" t="str">
        <f t="shared" si="64"/>
        <v>R</v>
      </c>
      <c r="I342" s="1" t="str">
        <f t="shared" si="65"/>
        <v>P</v>
      </c>
      <c r="J342" s="1" t="str">
        <f t="shared" si="66"/>
        <v>P</v>
      </c>
      <c r="K342" s="1" t="str">
        <f t="shared" si="67"/>
        <v>N</v>
      </c>
      <c r="L342" s="1" t="str">
        <f t="shared" si="68"/>
        <v>N</v>
      </c>
      <c r="M342" t="str">
        <f>IF(MONTH(C342)&lt;&gt;$A$24,"",IF(ROW(OblTyzdna)+ROUNDDOWN(ROWS(OblTyzdna)/2,0)=ROW(D342),D342,""))</f>
        <v/>
      </c>
    </row>
    <row r="343" spans="3:13" x14ac:dyDescent="0.25">
      <c r="C343" s="13">
        <f t="shared" si="60"/>
        <v>43077</v>
      </c>
      <c r="D343" s="1">
        <f t="shared" si="59"/>
        <v>49</v>
      </c>
      <c r="E343" s="1" t="str">
        <f t="shared" si="61"/>
        <v>V</v>
      </c>
      <c r="F343" s="1" t="str">
        <f t="shared" si="62"/>
        <v>V</v>
      </c>
      <c r="G343" s="1" t="str">
        <f t="shared" si="63"/>
        <v>R</v>
      </c>
      <c r="H343" s="1" t="str">
        <f t="shared" si="64"/>
        <v>R</v>
      </c>
      <c r="I343" s="1" t="str">
        <f t="shared" si="65"/>
        <v>P</v>
      </c>
      <c r="J343" s="1" t="str">
        <f t="shared" si="66"/>
        <v>P</v>
      </c>
      <c r="K343" s="1" t="str">
        <f t="shared" si="67"/>
        <v>N</v>
      </c>
      <c r="L343" s="1" t="str">
        <f t="shared" si="68"/>
        <v>N</v>
      </c>
      <c r="M343" t="str">
        <f>IF(MONTH(C343)&lt;&gt;$A$24,"",IF(ROW(OblTyzdna)+ROUNDDOWN(ROWS(OblTyzdna)/2,0)=ROW(D343),D343,""))</f>
        <v/>
      </c>
    </row>
    <row r="344" spans="3:13" x14ac:dyDescent="0.25">
      <c r="C344" s="13">
        <f t="shared" si="60"/>
        <v>43078</v>
      </c>
      <c r="D344" s="1">
        <f t="shared" si="59"/>
        <v>49</v>
      </c>
      <c r="E344" s="1" t="str">
        <f t="shared" si="61"/>
        <v>R</v>
      </c>
      <c r="F344" s="1" t="str">
        <f t="shared" si="62"/>
        <v>R</v>
      </c>
      <c r="G344" s="1" t="str">
        <f t="shared" si="63"/>
        <v>P</v>
      </c>
      <c r="H344" s="1" t="str">
        <f t="shared" si="64"/>
        <v>P</v>
      </c>
      <c r="I344" s="1" t="str">
        <f t="shared" si="65"/>
        <v>N</v>
      </c>
      <c r="J344" s="1" t="str">
        <f t="shared" si="66"/>
        <v>N</v>
      </c>
      <c r="K344" s="1" t="str">
        <f t="shared" si="67"/>
        <v>V</v>
      </c>
      <c r="L344" s="1" t="str">
        <f t="shared" si="68"/>
        <v>V</v>
      </c>
      <c r="M344" t="str">
        <f>IF(MONTH(C344)&lt;&gt;$A$24,"",IF(ROW(OblTyzdna)+ROUNDDOWN(ROWS(OblTyzdna)/2,0)=ROW(D344),D344,""))</f>
        <v/>
      </c>
    </row>
    <row r="345" spans="3:13" x14ac:dyDescent="0.25">
      <c r="C345" s="13">
        <f t="shared" si="60"/>
        <v>43079</v>
      </c>
      <c r="D345" s="1">
        <f t="shared" si="59"/>
        <v>49</v>
      </c>
      <c r="E345" s="1" t="str">
        <f t="shared" si="61"/>
        <v>R</v>
      </c>
      <c r="F345" s="1" t="str">
        <f t="shared" si="62"/>
        <v>R</v>
      </c>
      <c r="G345" s="1" t="str">
        <f t="shared" si="63"/>
        <v>P</v>
      </c>
      <c r="H345" s="1" t="str">
        <f t="shared" si="64"/>
        <v>P</v>
      </c>
      <c r="I345" s="1" t="str">
        <f t="shared" si="65"/>
        <v>N</v>
      </c>
      <c r="J345" s="1" t="str">
        <f t="shared" si="66"/>
        <v>N</v>
      </c>
      <c r="K345" s="1" t="str">
        <f t="shared" si="67"/>
        <v>V</v>
      </c>
      <c r="L345" s="1" t="str">
        <f t="shared" si="68"/>
        <v>V</v>
      </c>
      <c r="M345" t="str">
        <f>IF(MONTH(C345)&lt;&gt;$A$24,"",IF(ROW(OblTyzdna)+ROUNDDOWN(ROWS(OblTyzdna)/2,0)=ROW(D345),D345,""))</f>
        <v/>
      </c>
    </row>
    <row r="346" spans="3:13" x14ac:dyDescent="0.25">
      <c r="C346" s="13">
        <f t="shared" si="60"/>
        <v>43080</v>
      </c>
      <c r="D346" s="1">
        <f t="shared" si="59"/>
        <v>50</v>
      </c>
      <c r="E346" s="1" t="str">
        <f t="shared" si="61"/>
        <v>P</v>
      </c>
      <c r="F346" s="1" t="str">
        <f t="shared" si="62"/>
        <v>P</v>
      </c>
      <c r="G346" s="1" t="str">
        <f t="shared" si="63"/>
        <v>N</v>
      </c>
      <c r="H346" s="1" t="str">
        <f t="shared" si="64"/>
        <v>N</v>
      </c>
      <c r="I346" s="1" t="str">
        <f t="shared" si="65"/>
        <v>V</v>
      </c>
      <c r="J346" s="1" t="str">
        <f t="shared" si="66"/>
        <v>V</v>
      </c>
      <c r="K346" s="1" t="str">
        <f t="shared" si="67"/>
        <v>R</v>
      </c>
      <c r="L346" s="1" t="str">
        <f t="shared" si="68"/>
        <v>R</v>
      </c>
      <c r="M346" t="str">
        <f>IF(MONTH(C346)&lt;&gt;$A$24,"",IF(ROW(OblTyzdna)+ROUNDDOWN(ROWS(OblTyzdna)/2,0)=ROW(D346),D346,""))</f>
        <v/>
      </c>
    </row>
    <row r="347" spans="3:13" x14ac:dyDescent="0.25">
      <c r="C347" s="13">
        <f t="shared" si="60"/>
        <v>43081</v>
      </c>
      <c r="D347" s="1">
        <f t="shared" si="59"/>
        <v>50</v>
      </c>
      <c r="E347" s="1" t="str">
        <f t="shared" si="61"/>
        <v>P</v>
      </c>
      <c r="F347" s="1" t="str">
        <f t="shared" si="62"/>
        <v>P</v>
      </c>
      <c r="G347" s="1" t="str">
        <f t="shared" si="63"/>
        <v>N</v>
      </c>
      <c r="H347" s="1" t="str">
        <f t="shared" si="64"/>
        <v>N</v>
      </c>
      <c r="I347" s="1" t="str">
        <f t="shared" si="65"/>
        <v>V</v>
      </c>
      <c r="J347" s="1" t="str">
        <f t="shared" si="66"/>
        <v>V</v>
      </c>
      <c r="K347" s="1" t="str">
        <f t="shared" si="67"/>
        <v>R</v>
      </c>
      <c r="L347" s="1" t="str">
        <f t="shared" si="68"/>
        <v>R</v>
      </c>
      <c r="M347" t="str">
        <f>IF(MONTH(C347)&lt;&gt;$A$24,"",IF(ROW(OblTyzdna)+ROUNDDOWN(ROWS(OblTyzdna)/2,0)=ROW(D347),D347,""))</f>
        <v/>
      </c>
    </row>
    <row r="348" spans="3:13" x14ac:dyDescent="0.25">
      <c r="C348" s="13">
        <f t="shared" si="60"/>
        <v>43082</v>
      </c>
      <c r="D348" s="1">
        <f t="shared" si="59"/>
        <v>50</v>
      </c>
      <c r="E348" s="1" t="str">
        <f t="shared" si="61"/>
        <v>N</v>
      </c>
      <c r="F348" s="1" t="str">
        <f t="shared" si="62"/>
        <v>N</v>
      </c>
      <c r="G348" s="1" t="str">
        <f t="shared" si="63"/>
        <v>V</v>
      </c>
      <c r="H348" s="1" t="str">
        <f t="shared" si="64"/>
        <v>V</v>
      </c>
      <c r="I348" s="1" t="str">
        <f t="shared" si="65"/>
        <v>R</v>
      </c>
      <c r="J348" s="1" t="str">
        <f t="shared" si="66"/>
        <v>R</v>
      </c>
      <c r="K348" s="1" t="str">
        <f t="shared" si="67"/>
        <v>P</v>
      </c>
      <c r="L348" s="1" t="str">
        <f t="shared" si="68"/>
        <v>P</v>
      </c>
      <c r="M348" t="str">
        <f>IF(MONTH(C348)&lt;&gt;$A$24,"",IF(ROW(OblTyzdna)+ROUNDDOWN(ROWS(OblTyzdna)/2,0)=ROW(D348),D348,""))</f>
        <v/>
      </c>
    </row>
    <row r="349" spans="3:13" x14ac:dyDescent="0.25">
      <c r="C349" s="13">
        <f t="shared" si="60"/>
        <v>43083</v>
      </c>
      <c r="D349" s="1">
        <f t="shared" si="59"/>
        <v>50</v>
      </c>
      <c r="E349" s="1" t="str">
        <f t="shared" si="61"/>
        <v>N</v>
      </c>
      <c r="F349" s="1" t="str">
        <f t="shared" si="62"/>
        <v>N</v>
      </c>
      <c r="G349" s="1" t="str">
        <f t="shared" si="63"/>
        <v>V</v>
      </c>
      <c r="H349" s="1" t="str">
        <f t="shared" si="64"/>
        <v>V</v>
      </c>
      <c r="I349" s="1" t="str">
        <f t="shared" si="65"/>
        <v>R</v>
      </c>
      <c r="J349" s="1" t="str">
        <f t="shared" si="66"/>
        <v>R</v>
      </c>
      <c r="K349" s="1" t="str">
        <f t="shared" si="67"/>
        <v>P</v>
      </c>
      <c r="L349" s="1" t="str">
        <f t="shared" si="68"/>
        <v>P</v>
      </c>
      <c r="M349" t="str">
        <f>IF(MONTH(C349)&lt;&gt;$A$24,"",IF(ROW(OblTyzdna)+ROUNDDOWN(ROWS(OblTyzdna)/2,0)=ROW(D349),D349,""))</f>
        <v/>
      </c>
    </row>
    <row r="350" spans="3:13" x14ac:dyDescent="0.25">
      <c r="C350" s="13">
        <f t="shared" si="60"/>
        <v>43084</v>
      </c>
      <c r="D350" s="1">
        <f t="shared" si="59"/>
        <v>50</v>
      </c>
      <c r="E350" s="1" t="str">
        <f t="shared" si="61"/>
        <v>V</v>
      </c>
      <c r="F350" s="1" t="str">
        <f t="shared" si="62"/>
        <v>V</v>
      </c>
      <c r="G350" s="1" t="str">
        <f t="shared" si="63"/>
        <v>R</v>
      </c>
      <c r="H350" s="1" t="str">
        <f t="shared" si="64"/>
        <v>R</v>
      </c>
      <c r="I350" s="1" t="str">
        <f t="shared" si="65"/>
        <v>P</v>
      </c>
      <c r="J350" s="1" t="str">
        <f t="shared" si="66"/>
        <v>P</v>
      </c>
      <c r="K350" s="1" t="str">
        <f t="shared" si="67"/>
        <v>N</v>
      </c>
      <c r="L350" s="1" t="str">
        <f t="shared" si="68"/>
        <v>N</v>
      </c>
      <c r="M350" t="str">
        <f>IF(MONTH(C350)&lt;&gt;$A$24,"",IF(ROW(OblTyzdna)+ROUNDDOWN(ROWS(OblTyzdna)/2,0)=ROW(D350),D350,""))</f>
        <v/>
      </c>
    </row>
    <row r="351" spans="3:13" x14ac:dyDescent="0.25">
      <c r="C351" s="13">
        <f t="shared" si="60"/>
        <v>43085</v>
      </c>
      <c r="D351" s="1">
        <f t="shared" si="59"/>
        <v>50</v>
      </c>
      <c r="E351" s="1" t="str">
        <f t="shared" si="61"/>
        <v>V</v>
      </c>
      <c r="F351" s="1" t="str">
        <f t="shared" si="62"/>
        <v>V</v>
      </c>
      <c r="G351" s="1" t="str">
        <f t="shared" si="63"/>
        <v>R</v>
      </c>
      <c r="H351" s="1" t="str">
        <f t="shared" si="64"/>
        <v>R</v>
      </c>
      <c r="I351" s="1" t="str">
        <f t="shared" si="65"/>
        <v>P</v>
      </c>
      <c r="J351" s="1" t="str">
        <f t="shared" si="66"/>
        <v>P</v>
      </c>
      <c r="K351" s="1" t="str">
        <f t="shared" si="67"/>
        <v>N</v>
      </c>
      <c r="L351" s="1" t="str">
        <f t="shared" si="68"/>
        <v>N</v>
      </c>
      <c r="M351" t="str">
        <f>IF(MONTH(C351)&lt;&gt;$A$24,"",IF(ROW(OblTyzdna)+ROUNDDOWN(ROWS(OblTyzdna)/2,0)=ROW(D351),D351,""))</f>
        <v/>
      </c>
    </row>
    <row r="352" spans="3:13" x14ac:dyDescent="0.25">
      <c r="C352" s="13">
        <f t="shared" si="60"/>
        <v>43086</v>
      </c>
      <c r="D352" s="1">
        <f t="shared" si="59"/>
        <v>50</v>
      </c>
      <c r="E352" s="1" t="str">
        <f t="shared" si="61"/>
        <v>R</v>
      </c>
      <c r="F352" s="1" t="str">
        <f t="shared" si="62"/>
        <v>R</v>
      </c>
      <c r="G352" s="1" t="str">
        <f t="shared" si="63"/>
        <v>P</v>
      </c>
      <c r="H352" s="1" t="str">
        <f t="shared" si="64"/>
        <v>P</v>
      </c>
      <c r="I352" s="1" t="str">
        <f t="shared" si="65"/>
        <v>N</v>
      </c>
      <c r="J352" s="1" t="str">
        <f t="shared" si="66"/>
        <v>N</v>
      </c>
      <c r="K352" s="1" t="str">
        <f t="shared" si="67"/>
        <v>V</v>
      </c>
      <c r="L352" s="1" t="str">
        <f t="shared" si="68"/>
        <v>V</v>
      </c>
      <c r="M352" t="str">
        <f>IF(MONTH(C352)&lt;&gt;$A$24,"",IF(ROW(OblTyzdna)+ROUNDDOWN(ROWS(OblTyzdna)/2,0)=ROW(D352),D352,""))</f>
        <v/>
      </c>
    </row>
    <row r="353" spans="3:13" x14ac:dyDescent="0.25">
      <c r="C353" s="13">
        <f t="shared" si="60"/>
        <v>43087</v>
      </c>
      <c r="D353" s="1">
        <f t="shared" si="59"/>
        <v>51</v>
      </c>
      <c r="E353" s="1" t="str">
        <f t="shared" si="61"/>
        <v>R</v>
      </c>
      <c r="F353" s="1" t="str">
        <f t="shared" si="62"/>
        <v>R</v>
      </c>
      <c r="G353" s="1" t="str">
        <f t="shared" si="63"/>
        <v>P</v>
      </c>
      <c r="H353" s="1" t="str">
        <f t="shared" si="64"/>
        <v>P</v>
      </c>
      <c r="I353" s="1" t="str">
        <f t="shared" si="65"/>
        <v>N</v>
      </c>
      <c r="J353" s="1" t="str">
        <f t="shared" si="66"/>
        <v>N</v>
      </c>
      <c r="K353" s="1" t="str">
        <f t="shared" si="67"/>
        <v>V</v>
      </c>
      <c r="L353" s="1" t="str">
        <f t="shared" si="68"/>
        <v>V</v>
      </c>
      <c r="M353" t="str">
        <f>IF(MONTH(C353)&lt;&gt;$A$24,"",IF(ROW(OblTyzdna)+ROUNDDOWN(ROWS(OblTyzdna)/2,0)=ROW(D353),D353,""))</f>
        <v/>
      </c>
    </row>
    <row r="354" spans="3:13" x14ac:dyDescent="0.25">
      <c r="C354" s="13">
        <f t="shared" si="60"/>
        <v>43088</v>
      </c>
      <c r="D354" s="1">
        <f t="shared" si="59"/>
        <v>51</v>
      </c>
      <c r="E354" s="1" t="str">
        <f t="shared" si="61"/>
        <v>P</v>
      </c>
      <c r="F354" s="1" t="str">
        <f t="shared" si="62"/>
        <v>P</v>
      </c>
      <c r="G354" s="1" t="str">
        <f t="shared" si="63"/>
        <v>N</v>
      </c>
      <c r="H354" s="1" t="str">
        <f t="shared" si="64"/>
        <v>N</v>
      </c>
      <c r="I354" s="1" t="str">
        <f t="shared" si="65"/>
        <v>V</v>
      </c>
      <c r="J354" s="1" t="str">
        <f t="shared" si="66"/>
        <v>V</v>
      </c>
      <c r="K354" s="1" t="str">
        <f t="shared" si="67"/>
        <v>R</v>
      </c>
      <c r="L354" s="1" t="str">
        <f t="shared" si="68"/>
        <v>R</v>
      </c>
      <c r="M354" t="str">
        <f>IF(MONTH(C354)&lt;&gt;$A$24,"",IF(ROW(OblTyzdna)+ROUNDDOWN(ROWS(OblTyzdna)/2,0)=ROW(D354),D354,""))</f>
        <v/>
      </c>
    </row>
    <row r="355" spans="3:13" x14ac:dyDescent="0.25">
      <c r="C355" s="13">
        <f t="shared" si="60"/>
        <v>43089</v>
      </c>
      <c r="D355" s="1">
        <f t="shared" si="59"/>
        <v>51</v>
      </c>
      <c r="E355" s="1" t="str">
        <f t="shared" si="61"/>
        <v>P</v>
      </c>
      <c r="F355" s="1" t="str">
        <f t="shared" si="62"/>
        <v>P</v>
      </c>
      <c r="G355" s="1" t="str">
        <f t="shared" si="63"/>
        <v>N</v>
      </c>
      <c r="H355" s="1" t="str">
        <f t="shared" si="64"/>
        <v>N</v>
      </c>
      <c r="I355" s="1" t="str">
        <f t="shared" si="65"/>
        <v>V</v>
      </c>
      <c r="J355" s="1" t="str">
        <f t="shared" si="66"/>
        <v>V</v>
      </c>
      <c r="K355" s="1" t="str">
        <f t="shared" si="67"/>
        <v>R</v>
      </c>
      <c r="L355" s="1" t="str">
        <f t="shared" si="68"/>
        <v>R</v>
      </c>
      <c r="M355" t="str">
        <f>IF(MONTH(C355)&lt;&gt;$A$24,"",IF(ROW(OblTyzdna)+ROUNDDOWN(ROWS(OblTyzdna)/2,0)=ROW(D355),D355,""))</f>
        <v/>
      </c>
    </row>
    <row r="356" spans="3:13" x14ac:dyDescent="0.25">
      <c r="C356" s="13">
        <f t="shared" si="60"/>
        <v>43090</v>
      </c>
      <c r="D356" s="1">
        <f t="shared" si="59"/>
        <v>51</v>
      </c>
      <c r="E356" s="1" t="str">
        <f t="shared" si="61"/>
        <v>N</v>
      </c>
      <c r="F356" s="1" t="str">
        <f t="shared" si="62"/>
        <v>N</v>
      </c>
      <c r="G356" s="1" t="str">
        <f t="shared" si="63"/>
        <v>V</v>
      </c>
      <c r="H356" s="1" t="str">
        <f t="shared" si="64"/>
        <v>V</v>
      </c>
      <c r="I356" s="1" t="str">
        <f t="shared" si="65"/>
        <v>R</v>
      </c>
      <c r="J356" s="1" t="str">
        <f t="shared" si="66"/>
        <v>R</v>
      </c>
      <c r="K356" s="1" t="str">
        <f t="shared" si="67"/>
        <v>P</v>
      </c>
      <c r="L356" s="1" t="str">
        <f t="shared" si="68"/>
        <v>P</v>
      </c>
      <c r="M356" t="str">
        <f>IF(MONTH(C356)&lt;&gt;$A$24,"",IF(ROW(OblTyzdna)+ROUNDDOWN(ROWS(OblTyzdna)/2,0)=ROW(D356),D356,""))</f>
        <v/>
      </c>
    </row>
    <row r="357" spans="3:13" x14ac:dyDescent="0.25">
      <c r="C357" s="13">
        <f t="shared" si="60"/>
        <v>43091</v>
      </c>
      <c r="D357" s="1">
        <f t="shared" si="59"/>
        <v>51</v>
      </c>
      <c r="E357" s="1" t="str">
        <f t="shared" si="61"/>
        <v>N</v>
      </c>
      <c r="F357" s="1" t="str">
        <f t="shared" si="62"/>
        <v>N</v>
      </c>
      <c r="G357" s="1" t="str">
        <f t="shared" si="63"/>
        <v>V</v>
      </c>
      <c r="H357" s="1" t="str">
        <f t="shared" si="64"/>
        <v>V</v>
      </c>
      <c r="I357" s="1" t="str">
        <f t="shared" si="65"/>
        <v>R</v>
      </c>
      <c r="J357" s="1" t="str">
        <f t="shared" si="66"/>
        <v>R</v>
      </c>
      <c r="K357" s="1" t="str">
        <f t="shared" si="67"/>
        <v>P</v>
      </c>
      <c r="L357" s="1" t="str">
        <f t="shared" si="68"/>
        <v>P</v>
      </c>
      <c r="M357" t="str">
        <f>IF(MONTH(C357)&lt;&gt;$A$24,"",IF(ROW(OblTyzdna)+ROUNDDOWN(ROWS(OblTyzdna)/2,0)=ROW(D357),D357,""))</f>
        <v/>
      </c>
    </row>
    <row r="358" spans="3:13" x14ac:dyDescent="0.25">
      <c r="C358" s="13">
        <f t="shared" si="60"/>
        <v>43092</v>
      </c>
      <c r="D358" s="1">
        <f t="shared" si="59"/>
        <v>51</v>
      </c>
      <c r="E358" s="1" t="str">
        <f t="shared" si="61"/>
        <v>V</v>
      </c>
      <c r="F358" s="1" t="str">
        <f t="shared" si="62"/>
        <v>V</v>
      </c>
      <c r="G358" s="1" t="str">
        <f t="shared" si="63"/>
        <v>R</v>
      </c>
      <c r="H358" s="1" t="str">
        <f t="shared" si="64"/>
        <v>R</v>
      </c>
      <c r="I358" s="1" t="str">
        <f t="shared" si="65"/>
        <v>P</v>
      </c>
      <c r="J358" s="1" t="str">
        <f t="shared" si="66"/>
        <v>P</v>
      </c>
      <c r="K358" s="1" t="str">
        <f t="shared" si="67"/>
        <v>N</v>
      </c>
      <c r="L358" s="1" t="str">
        <f t="shared" si="68"/>
        <v>N</v>
      </c>
      <c r="M358" t="str">
        <f>IF(MONTH(C358)&lt;&gt;$A$24,"",IF(ROW(OblTyzdna)+ROUNDDOWN(ROWS(OblTyzdna)/2,0)=ROW(D358),D358,""))</f>
        <v/>
      </c>
    </row>
    <row r="359" spans="3:13" x14ac:dyDescent="0.25">
      <c r="C359" s="13">
        <f t="shared" si="60"/>
        <v>43093</v>
      </c>
      <c r="D359" s="1">
        <f t="shared" si="59"/>
        <v>51</v>
      </c>
      <c r="E359" s="1" t="str">
        <f t="shared" si="61"/>
        <v>V</v>
      </c>
      <c r="F359" s="1" t="str">
        <f t="shared" si="62"/>
        <v>V</v>
      </c>
      <c r="G359" s="1" t="str">
        <f t="shared" si="63"/>
        <v>R</v>
      </c>
      <c r="H359" s="1" t="str">
        <f t="shared" si="64"/>
        <v>R</v>
      </c>
      <c r="I359" s="1" t="str">
        <f t="shared" si="65"/>
        <v>P</v>
      </c>
      <c r="J359" s="1" t="str">
        <f t="shared" si="66"/>
        <v>P</v>
      </c>
      <c r="K359" s="1" t="str">
        <f t="shared" si="67"/>
        <v>N</v>
      </c>
      <c r="L359" s="1" t="str">
        <f t="shared" si="68"/>
        <v>N</v>
      </c>
      <c r="M359" t="str">
        <f>IF(MONTH(C359)&lt;&gt;$A$24,"",IF(ROW(OblTyzdna)+ROUNDDOWN(ROWS(OblTyzdna)/2,0)=ROW(D359),D359,""))</f>
        <v/>
      </c>
    </row>
    <row r="360" spans="3:13" x14ac:dyDescent="0.25">
      <c r="C360" s="13">
        <f t="shared" si="60"/>
        <v>43094</v>
      </c>
      <c r="D360" s="1">
        <f t="shared" si="59"/>
        <v>52</v>
      </c>
      <c r="E360" s="1" t="str">
        <f t="shared" si="61"/>
        <v>R</v>
      </c>
      <c r="F360" s="1" t="str">
        <f t="shared" si="62"/>
        <v>R</v>
      </c>
      <c r="G360" s="1" t="str">
        <f t="shared" si="63"/>
        <v>P</v>
      </c>
      <c r="H360" s="1" t="str">
        <f t="shared" si="64"/>
        <v>P</v>
      </c>
      <c r="I360" s="1" t="str">
        <f t="shared" si="65"/>
        <v>N</v>
      </c>
      <c r="J360" s="1" t="str">
        <f t="shared" si="66"/>
        <v>N</v>
      </c>
      <c r="K360" s="1" t="str">
        <f t="shared" si="67"/>
        <v>V</v>
      </c>
      <c r="L360" s="1" t="str">
        <f t="shared" si="68"/>
        <v>V</v>
      </c>
      <c r="M360" t="str">
        <f>IF(MONTH(C360)&lt;&gt;$A$24,"",IF(ROW(OblTyzdna)+ROUNDDOWN(ROWS(OblTyzdna)/2,0)=ROW(D360),D360,""))</f>
        <v/>
      </c>
    </row>
    <row r="361" spans="3:13" x14ac:dyDescent="0.25">
      <c r="C361" s="13">
        <f t="shared" si="60"/>
        <v>43095</v>
      </c>
      <c r="D361" s="1">
        <f t="shared" si="59"/>
        <v>52</v>
      </c>
      <c r="E361" s="1" t="str">
        <f t="shared" si="61"/>
        <v>R</v>
      </c>
      <c r="F361" s="1" t="str">
        <f t="shared" si="62"/>
        <v>R</v>
      </c>
      <c r="G361" s="1" t="str">
        <f t="shared" si="63"/>
        <v>P</v>
      </c>
      <c r="H361" s="1" t="str">
        <f t="shared" si="64"/>
        <v>P</v>
      </c>
      <c r="I361" s="1" t="str">
        <f t="shared" si="65"/>
        <v>N</v>
      </c>
      <c r="J361" s="1" t="str">
        <f t="shared" si="66"/>
        <v>N</v>
      </c>
      <c r="K361" s="1" t="str">
        <f t="shared" si="67"/>
        <v>V</v>
      </c>
      <c r="L361" s="1" t="str">
        <f t="shared" si="68"/>
        <v>V</v>
      </c>
      <c r="M361" t="str">
        <f>IF(MONTH(C361)&lt;&gt;$A$24,"",IF(ROW(OblTyzdna)+ROUNDDOWN(ROWS(OblTyzdna)/2,0)=ROW(D361),D361,""))</f>
        <v/>
      </c>
    </row>
    <row r="362" spans="3:13" x14ac:dyDescent="0.25">
      <c r="C362" s="13">
        <f t="shared" si="60"/>
        <v>43096</v>
      </c>
      <c r="D362" s="1">
        <f t="shared" si="59"/>
        <v>52</v>
      </c>
      <c r="E362" s="1" t="str">
        <f t="shared" si="61"/>
        <v>P</v>
      </c>
      <c r="F362" s="1" t="str">
        <f t="shared" si="62"/>
        <v>P</v>
      </c>
      <c r="G362" s="1" t="str">
        <f t="shared" si="63"/>
        <v>N</v>
      </c>
      <c r="H362" s="1" t="str">
        <f t="shared" si="64"/>
        <v>N</v>
      </c>
      <c r="I362" s="1" t="str">
        <f t="shared" si="65"/>
        <v>V</v>
      </c>
      <c r="J362" s="1" t="str">
        <f t="shared" si="66"/>
        <v>V</v>
      </c>
      <c r="K362" s="1" t="str">
        <f t="shared" si="67"/>
        <v>R</v>
      </c>
      <c r="L362" s="1" t="str">
        <f t="shared" si="68"/>
        <v>R</v>
      </c>
      <c r="M362" t="str">
        <f>IF(MONTH(C362)&lt;&gt;$A$24,"",IF(ROW(OblTyzdna)+ROUNDDOWN(ROWS(OblTyzdna)/2,0)=ROW(D362),D362,""))</f>
        <v/>
      </c>
    </row>
    <row r="363" spans="3:13" x14ac:dyDescent="0.25">
      <c r="C363" s="13">
        <f t="shared" si="60"/>
        <v>43097</v>
      </c>
      <c r="D363" s="1">
        <f t="shared" si="59"/>
        <v>52</v>
      </c>
      <c r="E363" s="1" t="str">
        <f t="shared" si="61"/>
        <v>P</v>
      </c>
      <c r="F363" s="1" t="str">
        <f t="shared" si="62"/>
        <v>P</v>
      </c>
      <c r="G363" s="1" t="str">
        <f t="shared" si="63"/>
        <v>N</v>
      </c>
      <c r="H363" s="1" t="str">
        <f t="shared" si="64"/>
        <v>N</v>
      </c>
      <c r="I363" s="1" t="str">
        <f t="shared" si="65"/>
        <v>V</v>
      </c>
      <c r="J363" s="1" t="str">
        <f t="shared" si="66"/>
        <v>V</v>
      </c>
      <c r="K363" s="1" t="str">
        <f t="shared" si="67"/>
        <v>R</v>
      </c>
      <c r="L363" s="1" t="str">
        <f t="shared" si="68"/>
        <v>R</v>
      </c>
      <c r="M363" t="str">
        <f>IF(MONTH(C363)&lt;&gt;$A$24,"",IF(ROW(OblTyzdna)+ROUNDDOWN(ROWS(OblTyzdna)/2,0)=ROW(D363),D363,""))</f>
        <v/>
      </c>
    </row>
    <row r="364" spans="3:13" x14ac:dyDescent="0.25">
      <c r="C364" s="13">
        <f t="shared" si="60"/>
        <v>43098</v>
      </c>
      <c r="D364" s="1">
        <f t="shared" si="59"/>
        <v>52</v>
      </c>
      <c r="E364" s="1" t="str">
        <f t="shared" si="61"/>
        <v>N</v>
      </c>
      <c r="F364" s="1" t="str">
        <f t="shared" si="62"/>
        <v>N</v>
      </c>
      <c r="G364" s="1" t="str">
        <f t="shared" si="63"/>
        <v>V</v>
      </c>
      <c r="H364" s="1" t="str">
        <f t="shared" si="64"/>
        <v>V</v>
      </c>
      <c r="I364" s="1" t="str">
        <f t="shared" si="65"/>
        <v>R</v>
      </c>
      <c r="J364" s="1" t="str">
        <f t="shared" si="66"/>
        <v>R</v>
      </c>
      <c r="K364" s="1" t="str">
        <f t="shared" si="67"/>
        <v>P</v>
      </c>
      <c r="L364" s="1" t="str">
        <f t="shared" si="68"/>
        <v>P</v>
      </c>
      <c r="M364" t="str">
        <f>IF(MONTH(C364)&lt;&gt;$A$24,"",IF(ROW(OblTyzdna)+ROUNDDOWN(ROWS(OblTyzdna)/2,0)=ROW(D364),D364,""))</f>
        <v/>
      </c>
    </row>
    <row r="365" spans="3:13" x14ac:dyDescent="0.25">
      <c r="C365" s="13">
        <f t="shared" si="60"/>
        <v>43099</v>
      </c>
      <c r="D365" s="1">
        <f t="shared" si="59"/>
        <v>52</v>
      </c>
      <c r="E365" s="1" t="str">
        <f t="shared" si="61"/>
        <v>N</v>
      </c>
      <c r="F365" s="1" t="str">
        <f t="shared" si="62"/>
        <v>N</v>
      </c>
      <c r="G365" s="1" t="str">
        <f t="shared" si="63"/>
        <v>V</v>
      </c>
      <c r="H365" s="1" t="str">
        <f t="shared" si="64"/>
        <v>V</v>
      </c>
      <c r="I365" s="1" t="str">
        <f t="shared" si="65"/>
        <v>R</v>
      </c>
      <c r="J365" s="1" t="str">
        <f t="shared" si="66"/>
        <v>R</v>
      </c>
      <c r="K365" s="1" t="str">
        <f t="shared" si="67"/>
        <v>P</v>
      </c>
      <c r="L365" s="1" t="str">
        <f t="shared" si="68"/>
        <v>P</v>
      </c>
      <c r="M365" t="str">
        <f>IF(MONTH(C365)&lt;&gt;$A$24,"",IF(ROW(OblTyzdna)+ROUNDDOWN(ROWS(OblTyzdna)/2,0)=ROW(D365),D365,""))</f>
        <v/>
      </c>
    </row>
    <row r="366" spans="3:13" x14ac:dyDescent="0.25">
      <c r="C366" s="13">
        <f t="shared" si="60"/>
        <v>43100</v>
      </c>
      <c r="D366" s="1">
        <f t="shared" si="59"/>
        <v>52</v>
      </c>
      <c r="E366" s="1" t="str">
        <f t="shared" si="61"/>
        <v>V</v>
      </c>
      <c r="F366" s="1" t="str">
        <f t="shared" si="62"/>
        <v>V</v>
      </c>
      <c r="G366" s="1" t="str">
        <f t="shared" si="63"/>
        <v>R</v>
      </c>
      <c r="H366" s="1" t="str">
        <f t="shared" si="64"/>
        <v>R</v>
      </c>
      <c r="I366" s="1" t="str">
        <f t="shared" si="65"/>
        <v>P</v>
      </c>
      <c r="J366" s="1" t="str">
        <f t="shared" si="66"/>
        <v>P</v>
      </c>
      <c r="K366" s="1" t="str">
        <f t="shared" si="67"/>
        <v>N</v>
      </c>
      <c r="L366" s="1" t="str">
        <f t="shared" si="68"/>
        <v>N</v>
      </c>
      <c r="M366" t="str">
        <f>IF(MONTH(C366)&lt;&gt;$A$24,"",IF(ROW(OblTyzdna)+ROUNDDOWN(ROWS(OblTyzdna)/2,0)=ROW(D366),D366,""))</f>
        <v/>
      </c>
    </row>
    <row r="367" spans="3:13" x14ac:dyDescent="0.25">
      <c r="C367" s="13" t="str">
        <f>IF(YEAR(C366+1)=YEAR(C366),C366+1,"")</f>
        <v/>
      </c>
      <c r="D367" s="1" t="str">
        <f>IF(C367="","",WEEKNUM(C367,21))</f>
        <v/>
      </c>
      <c r="E367" s="1" t="str">
        <f>IF(C367="","",IF(E366=E365,CHOOSE(MATCH(E366,$A$2:$A$5,0),$A$3,$A$4,$A$5,$A$2),E366))</f>
        <v/>
      </c>
      <c r="F367" s="1" t="str">
        <f>IF(C367="","",IF(F366=F365,CHOOSE(MATCH(F366,$A$2:$A$5,0),$A$3,$A$4,$A$5,$A$2),F366))</f>
        <v/>
      </c>
      <c r="G367" s="1" t="str">
        <f>IF(C367="","",IF(G366=G365,CHOOSE(MATCH(G366,$A$2:$A$5,0),$A$3,$A$4,$A$5,$A$2),G366))</f>
        <v/>
      </c>
      <c r="H367" s="1" t="str">
        <f>IF(C367="","",IF(H366=H365,CHOOSE(MATCH(H366,$A$2:$A$5,0),$A$3,$A$4,$A$5,$A$2),H366))</f>
        <v/>
      </c>
      <c r="I367" s="1" t="str">
        <f>IF(C367="","",IF(I366=I365,CHOOSE(MATCH(I366,$A$2:$A$5,0),$A$3,$A$4,$A$5,$A$2),I366))</f>
        <v/>
      </c>
      <c r="J367" s="1" t="str">
        <f>IF(C367="","",IF(J366=J365,CHOOSE(MATCH(J366,$A$2:$A$5,0),$A$3,$A$4,$A$5,$A$2),J366))</f>
        <v/>
      </c>
      <c r="K367" s="1" t="str">
        <f>IF(C367="","",IF(K366=K365,CHOOSE(MATCH(K366,$A$2:$A$5,0),$A$3,$A$4,$A$5,$A$2),K366))</f>
        <v/>
      </c>
      <c r="L367" s="1" t="str">
        <f>IF(C367="","",IF(L366=L365,CHOOSE(MATCH(L366,$A$2:$A$5,0),$A$3,$A$4,$A$5,$A$2),L366))</f>
        <v/>
      </c>
      <c r="M367" t="str">
        <f>IF(C367="","",IF(MONTH(C367)&lt;&gt;$A$24,"",IF(ROW(OblTyzdna)+ROUNDDOWN(ROWS(OblTyzdna)/2,0)=ROW(D367),D367,"")))</f>
        <v/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Rozpis</vt:lpstr>
      <vt:lpstr>Nastavenie</vt:lpstr>
      <vt:lpstr>TblNastav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2017-11-03T14:19:07Z</dcterms:created>
  <dcterms:modified xsi:type="dcterms:W3CDTF">2017-11-04T10:37:53Z</dcterms:modified>
</cp:coreProperties>
</file>