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9020" windowHeight="8070" activeTab="1"/>
  </bookViews>
  <sheets>
    <sheet name="Holidays" sheetId="8" r:id="rId1"/>
    <sheet name="Holiday Conditional Format" sheetId="9" r:id="rId2"/>
  </sheets>
  <definedNames>
    <definedName name="HolidayTable">Holidays!$F$4:$F$13</definedName>
  </definedNames>
  <calcPr calcId="145621"/>
</workbook>
</file>

<file path=xl/calcChain.xml><?xml version="1.0" encoding="utf-8"?>
<calcChain xmlns="http://schemas.openxmlformats.org/spreadsheetml/2006/main">
  <c r="F5" i="8" l="1"/>
  <c r="E4" i="9" s="1"/>
  <c r="F6" i="8"/>
  <c r="F7" i="8"/>
  <c r="F8" i="8"/>
  <c r="F9" i="8"/>
  <c r="F10" i="8"/>
  <c r="D4" i="9"/>
  <c r="H4" i="9"/>
  <c r="R4" i="9"/>
  <c r="T4" i="9"/>
  <c r="AA4" i="9"/>
  <c r="AD4" i="9"/>
  <c r="Y4" i="9" l="1"/>
  <c r="AB4" i="9"/>
  <c r="X4" i="9"/>
  <c r="AG4" i="9"/>
  <c r="W4" i="9"/>
  <c r="M4" i="9"/>
  <c r="P4" i="9"/>
  <c r="AF4" i="9"/>
  <c r="V4" i="9"/>
  <c r="L4" i="9"/>
  <c r="Q4" i="9"/>
  <c r="AE4" i="9"/>
  <c r="U4" i="9"/>
  <c r="I4" i="9"/>
  <c r="C4" i="9"/>
  <c r="AC4" i="9"/>
  <c r="S4" i="9"/>
  <c r="J4" i="9"/>
  <c r="Z4" i="9"/>
  <c r="O4" i="9"/>
  <c r="G4" i="9"/>
  <c r="N4" i="9"/>
  <c r="F4" i="9"/>
  <c r="K4" i="9"/>
  <c r="AF5" i="9"/>
  <c r="AG5" i="9" s="1"/>
  <c r="AE5" i="9"/>
  <c r="F12" i="8"/>
  <c r="F11" i="8"/>
  <c r="F13" i="8"/>
  <c r="B1" i="8" l="1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F4" i="8" l="1"/>
</calcChain>
</file>

<file path=xl/sharedStrings.xml><?xml version="1.0" encoding="utf-8"?>
<sst xmlns="http://schemas.openxmlformats.org/spreadsheetml/2006/main" count="29" uniqueCount="26">
  <si>
    <t>Year</t>
  </si>
  <si>
    <t>Month</t>
  </si>
  <si>
    <t>Holidays</t>
  </si>
  <si>
    <t>New Year's Day</t>
  </si>
  <si>
    <t>Martin Luther King Day</t>
  </si>
  <si>
    <t>Memorial Day</t>
  </si>
  <si>
    <t>Independence Day</t>
  </si>
  <si>
    <t>Labor Day</t>
  </si>
  <si>
    <t>Veteran's Day</t>
  </si>
  <si>
    <t>Thanksgiving</t>
  </si>
  <si>
    <t>Christmas</t>
  </si>
  <si>
    <t>Year From Calendar:</t>
  </si>
  <si>
    <t>Explanation</t>
  </si>
  <si>
    <t>January 1</t>
  </si>
  <si>
    <t>Third Monday in January</t>
  </si>
  <si>
    <t>July 4</t>
  </si>
  <si>
    <t>First Monday in September</t>
  </si>
  <si>
    <t>November 11</t>
  </si>
  <si>
    <t>Fourth Thursday in November</t>
  </si>
  <si>
    <t>December 25</t>
  </si>
  <si>
    <t>Dayweek</t>
  </si>
  <si>
    <t>NthDay</t>
  </si>
  <si>
    <t>Last Monday in May</t>
  </si>
  <si>
    <t>Holiday Dates</t>
  </si>
  <si>
    <t>December 24</t>
  </si>
  <si>
    <t>December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</si>
</sst>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2" xfId="0" applyFill="1" applyBorder="1"/>
    <xf numFmtId="0" fontId="1" fillId="0" borderId="2" xfId="0" applyFont="1" applyBorder="1"/>
    <xf numFmtId="0" fontId="0" fillId="2" borderId="3" xfId="0" applyFill="1" applyBorder="1"/>
    <xf numFmtId="0" fontId="0" fillId="2" borderId="4" xfId="0" applyFill="1" applyBorder="1"/>
    <xf numFmtId="164" fontId="0" fillId="2" borderId="1" xfId="0" applyNumberFormat="1" applyFill="1" applyBorder="1"/>
    <xf numFmtId="0" fontId="0" fillId="0" borderId="0" xfId="0" quotePrefix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3" borderId="5" xfId="0" applyFill="1" applyBorder="1"/>
    <xf numFmtId="0" fontId="0" fillId="3" borderId="7" xfId="0" applyFill="1" applyBorder="1"/>
    <xf numFmtId="0" fontId="0" fillId="3" borderId="6" xfId="0" applyFill="1" applyBorder="1"/>
    <xf numFmtId="0" fontId="0" fillId="0" borderId="0" xfId="0" quotePrefix="1" applyAlignment="1">
      <alignment wrapText="1"/>
    </xf>
    <xf numFmtId="0" fontId="2" fillId="0" borderId="0" xfId="0" applyFont="1"/>
  </cellXfs>
  <cellStyles count="1">
    <cellStyle name="Normal" xfId="0" builtinId="0"/>
  </cellStyles>
  <dxfs count="3">
    <dxf>
      <fill>
        <patternFill>
          <bgColor theme="1" tint="4.9989318521683403E-2"/>
        </patternFill>
      </fill>
    </dxf>
    <dxf>
      <fill>
        <patternFill>
          <bgColor rgb="FFFF0000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6"/>
  <sheetViews>
    <sheetView topLeftCell="A2" zoomScale="175" zoomScaleNormal="175" workbookViewId="0">
      <selection activeCell="F4" sqref="F4:F13"/>
    </sheetView>
  </sheetViews>
  <sheetFormatPr defaultRowHeight="15" x14ac:dyDescent="0.25"/>
  <cols>
    <col min="1" max="1" width="21.42578125" bestFit="1" customWidth="1"/>
    <col min="2" max="2" width="27.85546875" bestFit="1" customWidth="1"/>
    <col min="3" max="3" width="6.85546875" bestFit="1" customWidth="1"/>
    <col min="4" max="4" width="9.140625" bestFit="1" customWidth="1"/>
    <col min="5" max="5" width="7.5703125" bestFit="1" customWidth="1"/>
    <col min="6" max="6" width="13.28515625" bestFit="1" customWidth="1"/>
    <col min="7" max="7" width="11.140625" bestFit="1" customWidth="1"/>
    <col min="8" max="8" width="3.85546875" customWidth="1"/>
    <col min="9" max="9" width="11.140625" bestFit="1" customWidth="1"/>
  </cols>
  <sheetData>
    <row r="1" spans="1:10" x14ac:dyDescent="0.25">
      <c r="A1" t="s">
        <v>11</v>
      </c>
      <c r="B1">
        <f>'Holiday Conditional Format'!C3</f>
        <v>2015</v>
      </c>
      <c r="C1" s="6"/>
    </row>
    <row r="2" spans="1:10" ht="15.75" thickBot="1" x14ac:dyDescent="0.3">
      <c r="C2" s="6"/>
    </row>
    <row r="3" spans="1:10" ht="15.75" thickBot="1" x14ac:dyDescent="0.3">
      <c r="A3" s="10" t="s">
        <v>2</v>
      </c>
      <c r="B3" s="11" t="s">
        <v>12</v>
      </c>
      <c r="C3" s="11" t="s">
        <v>1</v>
      </c>
      <c r="D3" s="11" t="s">
        <v>20</v>
      </c>
      <c r="E3" s="11" t="s">
        <v>21</v>
      </c>
      <c r="F3" s="12" t="s">
        <v>23</v>
      </c>
    </row>
    <row r="4" spans="1:10" x14ac:dyDescent="0.25">
      <c r="A4" t="s">
        <v>3</v>
      </c>
      <c r="B4" s="9" t="s">
        <v>13</v>
      </c>
      <c r="C4" s="8"/>
      <c r="D4" s="8"/>
      <c r="E4" s="8"/>
      <c r="F4" s="7">
        <f>DATE($B$1,1,1)</f>
        <v>42005</v>
      </c>
    </row>
    <row r="5" spans="1:10" x14ac:dyDescent="0.25">
      <c r="A5" t="s">
        <v>4</v>
      </c>
      <c r="B5" s="9" t="s">
        <v>14</v>
      </c>
      <c r="C5" s="8"/>
      <c r="D5" s="8"/>
      <c r="E5" s="8"/>
      <c r="F5" s="7">
        <f>DATE($B$1,7,5)</f>
        <v>42190</v>
      </c>
      <c r="G5" s="7"/>
      <c r="I5" s="7"/>
    </row>
    <row r="6" spans="1:10" x14ac:dyDescent="0.25">
      <c r="A6" t="s">
        <v>5</v>
      </c>
      <c r="B6" s="9" t="s">
        <v>22</v>
      </c>
      <c r="C6" s="8"/>
      <c r="D6" s="8"/>
      <c r="E6" s="8"/>
      <c r="F6" s="7">
        <f>DATE($B$1,8,29)</f>
        <v>42245</v>
      </c>
      <c r="G6" s="7"/>
      <c r="I6" s="7"/>
      <c r="J6" s="6"/>
    </row>
    <row r="7" spans="1:10" x14ac:dyDescent="0.25">
      <c r="A7" t="s">
        <v>6</v>
      </c>
      <c r="B7" s="9" t="s">
        <v>15</v>
      </c>
      <c r="C7" s="8"/>
      <c r="D7" s="8"/>
      <c r="E7" s="8"/>
      <c r="F7" s="7">
        <f>DATE($B$1,9,1)</f>
        <v>42248</v>
      </c>
      <c r="G7" s="7"/>
      <c r="I7" s="7"/>
    </row>
    <row r="8" spans="1:10" x14ac:dyDescent="0.25">
      <c r="A8" t="s">
        <v>7</v>
      </c>
      <c r="B8" s="9" t="s">
        <v>16</v>
      </c>
      <c r="C8" s="8"/>
      <c r="D8" s="8"/>
      <c r="E8" s="8"/>
      <c r="F8" s="7">
        <f>DATE($B$1,9,15)</f>
        <v>42262</v>
      </c>
      <c r="G8" s="7"/>
      <c r="I8" s="7"/>
    </row>
    <row r="9" spans="1:10" x14ac:dyDescent="0.25">
      <c r="A9" t="s">
        <v>8</v>
      </c>
      <c r="B9" s="9" t="s">
        <v>17</v>
      </c>
      <c r="C9" s="8"/>
      <c r="D9" s="8"/>
      <c r="E9" s="8"/>
      <c r="F9" s="7">
        <f>DATE($B$1,11,2)</f>
        <v>42310</v>
      </c>
      <c r="G9" s="7"/>
      <c r="I9" s="7"/>
    </row>
    <row r="10" spans="1:10" x14ac:dyDescent="0.25">
      <c r="A10" t="s">
        <v>9</v>
      </c>
      <c r="B10" s="9" t="s">
        <v>18</v>
      </c>
      <c r="C10" s="8"/>
      <c r="D10" s="8"/>
      <c r="E10" s="8"/>
      <c r="F10" s="7">
        <f>DATE($B$1,11,17)</f>
        <v>42325</v>
      </c>
      <c r="G10" s="7"/>
      <c r="I10" s="7"/>
    </row>
    <row r="11" spans="1:10" x14ac:dyDescent="0.25">
      <c r="A11" t="s">
        <v>10</v>
      </c>
      <c r="B11" s="9" t="s">
        <v>24</v>
      </c>
      <c r="C11" s="8"/>
      <c r="D11" s="8"/>
      <c r="E11" s="8"/>
      <c r="F11" s="7">
        <f>DATE($B$1,12,24)</f>
        <v>42362</v>
      </c>
      <c r="G11" s="7"/>
      <c r="I11" s="7"/>
    </row>
    <row r="12" spans="1:10" x14ac:dyDescent="0.25">
      <c r="A12" t="s">
        <v>10</v>
      </c>
      <c r="B12" s="9" t="s">
        <v>19</v>
      </c>
      <c r="F12" s="7">
        <f>DATE($B$1,12,25)</f>
        <v>42363</v>
      </c>
    </row>
    <row r="13" spans="1:10" x14ac:dyDescent="0.25">
      <c r="A13" t="s">
        <v>10</v>
      </c>
      <c r="B13" s="9" t="s">
        <v>25</v>
      </c>
      <c r="F13" s="7">
        <f>DATE($B$1,12,26)</f>
        <v>42364</v>
      </c>
    </row>
    <row r="14" spans="1:10" x14ac:dyDescent="0.25">
      <c r="B14" s="13"/>
      <c r="F14" s="7"/>
    </row>
    <row r="15" spans="1:10" x14ac:dyDescent="0.25">
      <c r="B15" s="7"/>
      <c r="F15" s="7"/>
    </row>
    <row r="16" spans="1:10" x14ac:dyDescent="0.25">
      <c r="B16" s="1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G19"/>
  <sheetViews>
    <sheetView tabSelected="1" zoomScale="90" zoomScaleNormal="90" workbookViewId="0">
      <selection activeCell="C3" sqref="C3"/>
    </sheetView>
  </sheetViews>
  <sheetFormatPr defaultRowHeight="15" x14ac:dyDescent="0.25"/>
  <cols>
    <col min="1" max="1" width="3" customWidth="1"/>
    <col min="2" max="2" width="9.28515625" customWidth="1"/>
    <col min="3" max="3" width="5.42578125" customWidth="1"/>
    <col min="4" max="33" width="5.7109375" customWidth="1"/>
  </cols>
  <sheetData>
    <row r="2" spans="2:33" x14ac:dyDescent="0.25">
      <c r="B2" s="2" t="s">
        <v>1</v>
      </c>
      <c r="C2" s="1">
        <v>12</v>
      </c>
    </row>
    <row r="3" spans="2:33" x14ac:dyDescent="0.25">
      <c r="B3" s="2" t="s">
        <v>0</v>
      </c>
      <c r="C3" s="1">
        <v>2015</v>
      </c>
      <c r="AE3" s="7"/>
    </row>
    <row r="4" spans="2:33" ht="15.75" thickBot="1" x14ac:dyDescent="0.3">
      <c r="C4" s="6">
        <f t="shared" ref="C4:AG4" si="0">NETWORKDAYS(DATE($C$3,$C$2,C$5),DATE($C$3,$C$2,C$5),HolidayTable)</f>
        <v>1</v>
      </c>
      <c r="D4" s="6">
        <f>NETWORKDAYS(DATE($C$3,$C$2,D$5),DATE($C$3,$C$2,D$5),HolidayTable)</f>
        <v>1</v>
      </c>
      <c r="E4" s="6">
        <f>NETWORKDAYS(DATE($C$3,$C$2,E$5),DATE($C$3,$C$2,E$5),HolidayTable)</f>
        <v>1</v>
      </c>
      <c r="F4" s="6">
        <f t="shared" si="0"/>
        <v>1</v>
      </c>
      <c r="G4" s="6">
        <f t="shared" si="0"/>
        <v>0</v>
      </c>
      <c r="H4" s="6">
        <f t="shared" si="0"/>
        <v>0</v>
      </c>
      <c r="I4" s="6">
        <f t="shared" si="0"/>
        <v>1</v>
      </c>
      <c r="J4" s="6">
        <f t="shared" si="0"/>
        <v>1</v>
      </c>
      <c r="K4" s="6">
        <f>NETWORKDAYS(DATE($C$3,$C$2,K$5),DATE($C$3,$C$2,K$5),HolidayTable)</f>
        <v>1</v>
      </c>
      <c r="L4" s="6">
        <f>NETWORKDAYS(DATE($C$3,$C$2,L$5),DATE($C$3,$C$2,L$5),HolidayTable)</f>
        <v>1</v>
      </c>
      <c r="M4" s="6">
        <f t="shared" si="0"/>
        <v>1</v>
      </c>
      <c r="N4" s="6">
        <f t="shared" si="0"/>
        <v>0</v>
      </c>
      <c r="O4" s="6">
        <f t="shared" si="0"/>
        <v>0</v>
      </c>
      <c r="P4" s="6">
        <f t="shared" si="0"/>
        <v>1</v>
      </c>
      <c r="Q4" s="6">
        <f t="shared" si="0"/>
        <v>1</v>
      </c>
      <c r="R4" s="6">
        <f t="shared" si="0"/>
        <v>1</v>
      </c>
      <c r="S4" s="6">
        <f t="shared" si="0"/>
        <v>1</v>
      </c>
      <c r="T4" s="6">
        <f t="shared" si="0"/>
        <v>1</v>
      </c>
      <c r="U4" s="6">
        <f>NETWORKDAYS(DATE($C$3,$C$2,U$5),DATE($C$3,$C$2,U$5),HolidayTable)</f>
        <v>0</v>
      </c>
      <c r="V4" s="6">
        <f t="shared" si="0"/>
        <v>0</v>
      </c>
      <c r="W4" s="6">
        <f t="shared" si="0"/>
        <v>1</v>
      </c>
      <c r="X4" s="6">
        <f t="shared" si="0"/>
        <v>1</v>
      </c>
      <c r="Y4" s="6">
        <f t="shared" si="0"/>
        <v>1</v>
      </c>
      <c r="Z4" s="6">
        <f>NETWORKDAYS(DATE($C$3,$C$2,Z$5),DATE($C$3,$C$2,Z$5),HolidayTable)</f>
        <v>0</v>
      </c>
      <c r="AA4" s="6">
        <f t="shared" si="0"/>
        <v>0</v>
      </c>
      <c r="AB4" s="6">
        <f>NETWORKDAYS(DATE($C$3,$C$2,AB$5),DATE($C$3,$C$2,AB$5),HolidayTable)</f>
        <v>0</v>
      </c>
      <c r="AC4" s="6">
        <f t="shared" si="0"/>
        <v>0</v>
      </c>
      <c r="AD4" s="6">
        <f t="shared" si="0"/>
        <v>1</v>
      </c>
      <c r="AE4" s="6">
        <f t="shared" si="0"/>
        <v>1</v>
      </c>
      <c r="AF4" s="6">
        <f t="shared" si="0"/>
        <v>1</v>
      </c>
      <c r="AG4" s="6">
        <f t="shared" si="0"/>
        <v>1</v>
      </c>
    </row>
    <row r="5" spans="2:33" ht="15.75" thickBot="1" x14ac:dyDescent="0.3">
      <c r="C5" s="3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f>IF(AD5&gt;=EOMONTH($C5,0),"",AD5+1)</f>
        <v>29</v>
      </c>
      <c r="AF5" s="4">
        <f t="shared" ref="AF5:AG5" si="1">IF(AE5&gt;=EOMONTH($C5,0),"",AE5+1)</f>
        <v>30</v>
      </c>
      <c r="AG5" s="4">
        <f t="shared" si="1"/>
        <v>31</v>
      </c>
    </row>
    <row r="6" spans="2:33" x14ac:dyDescent="0.25">
      <c r="B6" s="1"/>
      <c r="C6" s="5">
        <f>WEEKDAY(DATE($C$3,$C$2,C5),1)</f>
        <v>3</v>
      </c>
      <c r="D6" s="5">
        <f t="shared" ref="D6:AG6" si="2">WEEKDAY(DATE($C$3,$C$2,D5))</f>
        <v>4</v>
      </c>
      <c r="E6" s="5">
        <f t="shared" si="2"/>
        <v>5</v>
      </c>
      <c r="F6" s="5">
        <f t="shared" si="2"/>
        <v>6</v>
      </c>
      <c r="G6" s="5">
        <f t="shared" si="2"/>
        <v>7</v>
      </c>
      <c r="H6" s="5">
        <f t="shared" si="2"/>
        <v>1</v>
      </c>
      <c r="I6" s="5">
        <f t="shared" si="2"/>
        <v>2</v>
      </c>
      <c r="J6" s="5">
        <f t="shared" si="2"/>
        <v>3</v>
      </c>
      <c r="K6" s="5">
        <f t="shared" si="2"/>
        <v>4</v>
      </c>
      <c r="L6" s="5">
        <f t="shared" si="2"/>
        <v>5</v>
      </c>
      <c r="M6" s="5">
        <f t="shared" si="2"/>
        <v>6</v>
      </c>
      <c r="N6" s="5">
        <f t="shared" si="2"/>
        <v>7</v>
      </c>
      <c r="O6" s="5">
        <f t="shared" si="2"/>
        <v>1</v>
      </c>
      <c r="P6" s="5">
        <f t="shared" si="2"/>
        <v>2</v>
      </c>
      <c r="Q6" s="5">
        <f t="shared" si="2"/>
        <v>3</v>
      </c>
      <c r="R6" s="5">
        <f t="shared" si="2"/>
        <v>4</v>
      </c>
      <c r="S6" s="5">
        <f t="shared" si="2"/>
        <v>5</v>
      </c>
      <c r="T6" s="5">
        <f t="shared" si="2"/>
        <v>6</v>
      </c>
      <c r="U6" s="5">
        <f t="shared" si="2"/>
        <v>7</v>
      </c>
      <c r="V6" s="5">
        <f t="shared" si="2"/>
        <v>1</v>
      </c>
      <c r="W6" s="5">
        <f t="shared" si="2"/>
        <v>2</v>
      </c>
      <c r="X6" s="5">
        <f t="shared" si="2"/>
        <v>3</v>
      </c>
      <c r="Y6" s="5">
        <f t="shared" si="2"/>
        <v>4</v>
      </c>
      <c r="Z6" s="5">
        <f t="shared" si="2"/>
        <v>5</v>
      </c>
      <c r="AA6" s="5">
        <f t="shared" si="2"/>
        <v>6</v>
      </c>
      <c r="AB6" s="5">
        <f t="shared" si="2"/>
        <v>7</v>
      </c>
      <c r="AC6" s="5">
        <f t="shared" si="2"/>
        <v>1</v>
      </c>
      <c r="AD6" s="5">
        <f t="shared" si="2"/>
        <v>2</v>
      </c>
      <c r="AE6" s="5">
        <f t="shared" si="2"/>
        <v>3</v>
      </c>
      <c r="AF6" s="5">
        <f t="shared" si="2"/>
        <v>4</v>
      </c>
      <c r="AG6" s="5">
        <f t="shared" si="2"/>
        <v>5</v>
      </c>
    </row>
    <row r="7" spans="2:33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2:33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2:3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2:33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2:33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2:33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5" spans="2:33" x14ac:dyDescent="0.25">
      <c r="C15" s="7"/>
    </row>
    <row r="18" spans="2:29" x14ac:dyDescent="0.25">
      <c r="AC18" s="6"/>
    </row>
    <row r="19" spans="2:29" x14ac:dyDescent="0.25">
      <c r="B19" s="7"/>
    </row>
  </sheetData>
  <conditionalFormatting sqref="C5:AG12">
    <cfRule type="expression" dxfId="2" priority="3">
      <formula>WEEKDAY(DATE($C$3,$C$2,C$5),2)&gt;5</formula>
    </cfRule>
    <cfRule type="expression" dxfId="1" priority="4">
      <formula>C$4=0</formula>
    </cfRule>
  </conditionalFormatting>
  <conditionalFormatting sqref="AE5:AG12">
    <cfRule type="expression" dxfId="0" priority="1">
      <formula>DAY(DATE($C$3,$C$2+1,1)-1)&lt;AE$5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Holidays</vt:lpstr>
      <vt:lpstr>Holiday Conditional Format</vt:lpstr>
      <vt:lpstr>HolidayTable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Harkins</dc:creator>
  <cp:lastModifiedBy>ismail - [2010]</cp:lastModifiedBy>
  <dcterms:created xsi:type="dcterms:W3CDTF">2013-08-27T18:19:47Z</dcterms:created>
  <dcterms:modified xsi:type="dcterms:W3CDTF">2017-08-17T14:26:40Z</dcterms:modified>
</cp:coreProperties>
</file>