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201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8800" windowHeight="13275" activeTab="1"/>
  </bookViews>
  <sheets>
    <sheet name="šichtovnice" sheetId="1" r:id="rId1"/>
    <sheet name="červenec" sheetId="2" r:id="rId2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4" i="2" l="1"/>
  <c r="Q3" i="2" s="1"/>
  <c r="Q5" i="2"/>
  <c r="D41" i="2" l="1"/>
  <c r="D6" i="2"/>
  <c r="D44" i="2" s="1"/>
</calcChain>
</file>

<file path=xl/sharedStrings.xml><?xml version="1.0" encoding="utf-8"?>
<sst xmlns="http://schemas.openxmlformats.org/spreadsheetml/2006/main" count="27" uniqueCount="26">
  <si>
    <t>výplata</t>
  </si>
  <si>
    <t>tringelty</t>
  </si>
  <si>
    <t>Příjmy celkem</t>
  </si>
  <si>
    <t>datum</t>
  </si>
  <si>
    <t>popis</t>
  </si>
  <si>
    <t>cena</t>
  </si>
  <si>
    <t>PŘÍJMY</t>
  </si>
  <si>
    <t>Celkem</t>
  </si>
  <si>
    <t xml:space="preserve">Fatty Owls káva + panini </t>
  </si>
  <si>
    <t>Costa Coffee</t>
  </si>
  <si>
    <t>CEX - hra na PS4</t>
  </si>
  <si>
    <t>Pizza Hut</t>
  </si>
  <si>
    <t>e-bay iPhone 5S</t>
  </si>
  <si>
    <t>e-bay série Planeta Opic</t>
  </si>
  <si>
    <t>Ali Express - fólie + obaly na iPhone 5S</t>
  </si>
  <si>
    <t>nákupy červen + začátek července</t>
  </si>
  <si>
    <t>Poundland</t>
  </si>
  <si>
    <t>T.K.Max</t>
  </si>
  <si>
    <t>Vodafone</t>
  </si>
  <si>
    <t>Direct Sport (deštník)</t>
  </si>
  <si>
    <t>Celkový stav</t>
  </si>
  <si>
    <t>příjmy minus výdaje</t>
  </si>
  <si>
    <t>e-bay (gel na holení, krém na boty, parfém)</t>
  </si>
  <si>
    <t>Výdaje celkem</t>
  </si>
  <si>
    <t>Přijmy minus výdaje</t>
  </si>
  <si>
    <t>Příjmy/výdaje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</si>
</sst>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05]d\.\ mmmm\ yyyy;@"/>
    <numFmt numFmtId="165" formatCode="[$₤ -491]#,##0.00;\-[$₤ -491]#,##0.00"/>
  </numFmts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4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theme="5"/>
      </left>
      <right style="thin">
        <color theme="5"/>
      </right>
      <top style="thin">
        <color theme="5"/>
      </top>
      <bottom style="thin">
        <color theme="5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theme="5"/>
      </left>
      <right style="thin">
        <color theme="5"/>
      </right>
      <top style="thin">
        <color theme="5"/>
      </top>
      <bottom style="double">
        <color theme="5"/>
      </bottom>
      <diagonal/>
    </border>
    <border>
      <left style="thin">
        <color theme="5"/>
      </left>
      <right style="thin">
        <color theme="5"/>
      </right>
      <top/>
      <bottom style="thin">
        <color theme="5"/>
      </bottom>
      <diagonal/>
    </border>
  </borders>
  <cellStyleXfs count="1">
    <xf numFmtId="0" fontId="0" fillId="0" borderId="0"/>
  </cellStyleXfs>
  <cellXfs count="21">
    <xf numFmtId="0" fontId="0" fillId="0" borderId="0" xfId="0"/>
    <xf numFmtId="164" fontId="0" fillId="0" borderId="0" xfId="0" applyNumberFormat="1"/>
    <xf numFmtId="165" fontId="0" fillId="0" borderId="0" xfId="0" applyNumberFormat="1"/>
    <xf numFmtId="0" fontId="0" fillId="0" borderId="0" xfId="0" applyAlignment="1">
      <alignment horizontal="center"/>
    </xf>
    <xf numFmtId="165" fontId="2" fillId="0" borderId="3" xfId="0" applyNumberFormat="1" applyFont="1" applyBorder="1"/>
    <xf numFmtId="0" fontId="0" fillId="0" borderId="0" xfId="0" applyBorder="1"/>
    <xf numFmtId="164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165" fontId="0" fillId="0" borderId="1" xfId="0" applyNumberFormat="1" applyBorder="1" applyAlignment="1"/>
    <xf numFmtId="165" fontId="2" fillId="0" borderId="9" xfId="0" applyNumberFormat="1" applyFont="1" applyBorder="1"/>
    <xf numFmtId="165" fontId="0" fillId="0" borderId="8" xfId="0" applyNumberFormat="1" applyBorder="1" applyAlignment="1"/>
    <xf numFmtId="0" fontId="0" fillId="0" borderId="4" xfId="0" applyBorder="1" applyAlignment="1">
      <alignment horizontal="left"/>
    </xf>
    <xf numFmtId="0" fontId="0" fillId="0" borderId="7" xfId="0" applyBorder="1" applyAlignment="1">
      <alignment horizontal="left"/>
    </xf>
    <xf numFmtId="0" fontId="2" fillId="3" borderId="5" xfId="0" applyFont="1" applyFill="1" applyBorder="1" applyAlignment="1">
      <alignment horizontal="left"/>
    </xf>
    <xf numFmtId="0" fontId="2" fillId="3" borderId="6" xfId="0" applyFont="1" applyFill="1" applyBorder="1" applyAlignment="1">
      <alignment horizontal="left"/>
    </xf>
    <xf numFmtId="0" fontId="2" fillId="3" borderId="2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left"/>
    </xf>
    <xf numFmtId="0" fontId="2" fillId="0" borderId="9" xfId="0" applyFont="1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1" xfId="0" applyBorder="1" applyAlignment="1">
      <alignment horizontal="left"/>
    </xf>
  </cellXfs>
  <cellStyles count="1">
    <cellStyle name="Normal" xfId="0" builtinId="0"/>
  </cellStyles>
  <dxfs count="4">
    <dxf>
      <numFmt numFmtId="165" formatCode="[$₤ -491]#,##0.00;\-[$₤ -491]#,##0.00"/>
    </dxf>
    <dxf>
      <numFmt numFmtId="165" formatCode="[$₤ -491]#,##0.00;\-[$₤ -491]#,##0.00"/>
    </dxf>
    <dxf>
      <numFmt numFmtId="164" formatCode="[$-405]d\.\ mmmm\ yyyy;@"/>
    </dxf>
    <dxf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colors>
    <mruColors>
      <color rgb="FFC23C0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souhrn červenec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k-SK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v>příjmy</c:v>
          </c:tx>
          <c:spPr>
            <a:solidFill>
              <a:schemeClr val="accent2"/>
            </a:solidFill>
            <a:ln>
              <a:noFill/>
            </a:ln>
            <a:effectLst>
              <a:outerShdw blurRad="635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spc="0" baseline="0">
                    <a:solidFill>
                      <a:schemeClr val="accent2"/>
                    </a:solidFill>
                    <a:latin typeface="+mn-lt"/>
                    <a:ea typeface="+mn-ea"/>
                    <a:cs typeface="+mn-cs"/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červenec!$D$6</c:f>
              <c:numCache>
                <c:formatCode>[$₤ -491]#\ ##0.00;\-[$₤ -491]#\ ##0.00</c:formatCode>
                <c:ptCount val="1"/>
                <c:pt idx="0">
                  <c:v>900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DF-4885-9E32-D3B09C589D38}"/>
            </c:ext>
          </c:extLst>
        </c:ser>
        <c:ser>
          <c:idx val="2"/>
          <c:order val="2"/>
          <c:tx>
            <c:v>výdaje</c:v>
          </c:tx>
          <c:spPr>
            <a:solidFill>
              <a:schemeClr val="accent3"/>
            </a:solidFill>
            <a:ln>
              <a:noFill/>
            </a:ln>
            <a:effectLst>
              <a:outerShdw blurRad="635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spc="0" baseline="0">
                    <a:solidFill>
                      <a:schemeClr val="accent3"/>
                    </a:solidFill>
                    <a:latin typeface="+mn-lt"/>
                    <a:ea typeface="+mn-ea"/>
                    <a:cs typeface="+mn-cs"/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červenec!$D$41</c:f>
              <c:numCache>
                <c:formatCode>[$₤ -491]#\ ##0.00;\-[$₤ -491]#\ ##0.00</c:formatCode>
                <c:ptCount val="1"/>
                <c:pt idx="0">
                  <c:v>286.89999999999998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8DF-4885-9E32-D3B09C589D38}"/>
            </c:ext>
          </c:extLst>
        </c:ser>
        <c:ser>
          <c:idx val="3"/>
          <c:order val="3"/>
          <c:tx>
            <c:v>zůstatek</c:v>
          </c:tx>
          <c:spPr>
            <a:solidFill>
              <a:schemeClr val="accent4"/>
            </a:solidFill>
            <a:ln>
              <a:noFill/>
            </a:ln>
            <a:effectLst>
              <a:outerShdw blurRad="635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spc="0" baseline="0">
                    <a:solidFill>
                      <a:schemeClr val="accent4"/>
                    </a:solidFill>
                    <a:latin typeface="+mn-lt"/>
                    <a:ea typeface="+mn-ea"/>
                    <a:cs typeface="+mn-cs"/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červenec!$D$44</c:f>
              <c:numCache>
                <c:formatCode>[$₤ -491]#\ ##0.00;\-[$₤ -491]#\ ##0.00</c:formatCode>
                <c:ptCount val="1"/>
                <c:pt idx="0">
                  <c:v>613.1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8DF-4885-9E32-D3B09C589D3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-1773262048"/>
        <c:axId val="-177326422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solidFill>
                    <a:schemeClr val="accent1"/>
                  </a:solidFill>
                  <a:ln>
                    <a:noFill/>
                  </a:ln>
                  <a:effectLst>
                    <a:outerShdw blurRad="63500" sx="102000" sy="102000" algn="ctr" rotWithShape="0">
                      <a:prstClr val="black">
                        <a:alpha val="20000"/>
                      </a:prstClr>
                    </a:outerShdw>
                  </a:effectLst>
                </c:spPr>
                <c:invertIfNegative val="0"/>
                <c:dPt>
                  <c:idx val="0"/>
                  <c:invertIfNegative val="0"/>
                  <c:bubble3D val="0"/>
                  <c:spPr>
                    <a:solidFill>
                      <a:srgbClr val="00B050"/>
                    </a:solidFill>
                    <a:ln>
                      <a:noFill/>
                    </a:ln>
                    <a:effectLst>
                      <a:outerShdw blurRad="635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>
                    <c:ext xmlns:c16="http://schemas.microsoft.com/office/drawing/2014/chart" uri="{C3380CC4-5D6E-409C-BE32-E72D297353CC}">
                      <c16:uniqueId val="{00000004-48DF-4885-9E32-D3B09C589D38}"/>
                    </c:ext>
                  </c:extLst>
                </c:dPt>
                <c:dPt>
                  <c:idx val="1"/>
                  <c:invertIfNegative val="0"/>
                  <c:bubble3D val="0"/>
                  <c:spPr>
                    <a:solidFill>
                      <a:srgbClr val="C23C06"/>
                    </a:solidFill>
                    <a:ln>
                      <a:noFill/>
                    </a:ln>
                    <a:effectLst>
                      <a:outerShdw blurRad="635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>
                    <c:ext xmlns:c16="http://schemas.microsoft.com/office/drawing/2014/chart" uri="{C3380CC4-5D6E-409C-BE32-E72D297353CC}">
                      <c16:uniqueId val="{00000006-48DF-4885-9E32-D3B09C589D38}"/>
                    </c:ext>
                  </c:extLst>
                </c:dPt>
                <c:dPt>
                  <c:idx val="2"/>
                  <c:invertIfNegative val="0"/>
                  <c:bubble3D val="0"/>
                  <c:explosion val="12"/>
                  <c:spPr>
                    <a:solidFill>
                      <a:schemeClr val="accent1">
                        <a:lumMod val="75000"/>
                      </a:schemeClr>
                    </a:solidFill>
                    <a:ln>
                      <a:noFill/>
                    </a:ln>
                    <a:effectLst>
                      <a:outerShdw blurRad="635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>
                    <c:ext xmlns:c16="http://schemas.microsoft.com/office/drawing/2014/chart" uri="{C3380CC4-5D6E-409C-BE32-E72D297353CC}">
                      <c16:uniqueId val="{00000008-48DF-4885-9E32-D3B09C589D38}"/>
                    </c:ext>
                  </c:extLst>
                </c:dPt>
                <c:dLbls>
                  <c:dLbl>
                    <c:idx val="0"/>
                    <c:spPr>
                      <a:noFill/>
                      <a:ln>
                        <a:noFill/>
                      </a:ln>
                      <a:effectLst/>
                    </c:spPr>
                    <c:txPr>
                      <a:bodyPr rot="0" spcFirstLastPara="1" vertOverflow="ellipsis" vert="horz" wrap="square" lIns="38100" tIns="19050" rIns="38100" bIns="19050" anchor="ctr" anchorCtr="1">
                        <a:spAutoFit/>
                      </a:bodyPr>
                      <a:lstStyle/>
                      <a:p>
                        <a:pPr>
                          <a:defRPr sz="1000" b="1" i="0" u="none" strike="noStrike" kern="1200" spc="0" baseline="0">
                            <a:solidFill>
                              <a:schemeClr val="tx1"/>
                            </a:solidFill>
                            <a:latin typeface="+mn-lt"/>
                            <a:ea typeface="+mn-ea"/>
                            <a:cs typeface="+mn-cs"/>
                          </a:defRPr>
                        </a:pPr>
                        <a:endParaRPr lang="sk-SK"/>
                      </a:p>
                    </c:txPr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xmlns:c16="http://schemas.microsoft.com/office/drawing/2014/chart" uri="{C3380CC4-5D6E-409C-BE32-E72D297353CC}">
                        <c16:uniqueId val="{00000004-48DF-4885-9E32-D3B09C589D38}"/>
                      </c:ext>
                    </c:extLst>
                  </c:dLbl>
                  <c:dLbl>
                    <c:idx val="1"/>
                    <c:spPr>
                      <a:noFill/>
                      <a:ln>
                        <a:noFill/>
                      </a:ln>
                      <a:effectLst/>
                    </c:spPr>
                    <c:txPr>
                      <a:bodyPr rot="0" spcFirstLastPara="1" vertOverflow="ellipsis" vert="horz" wrap="square" lIns="38100" tIns="19050" rIns="38100" bIns="19050" anchor="ctr" anchorCtr="1">
                        <a:spAutoFit/>
                      </a:bodyPr>
                      <a:lstStyle/>
                      <a:p>
                        <a:pPr>
                          <a:defRPr sz="1000" b="1" i="0" u="none" strike="noStrike" kern="1200" spc="0" baseline="0">
                            <a:solidFill>
                              <a:schemeClr val="tx1"/>
                            </a:solidFill>
                            <a:latin typeface="+mn-lt"/>
                            <a:ea typeface="+mn-ea"/>
                            <a:cs typeface="+mn-cs"/>
                          </a:defRPr>
                        </a:pPr>
                        <a:endParaRPr lang="sk-SK"/>
                      </a:p>
                    </c:txPr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xmlns:c16="http://schemas.microsoft.com/office/drawing/2014/chart" uri="{C3380CC4-5D6E-409C-BE32-E72D297353CC}">
                        <c16:uniqueId val="{00000006-48DF-4885-9E32-D3B09C589D38}"/>
                      </c:ext>
                    </c:extLst>
                  </c:dLbl>
                  <c:dLbl>
                    <c:idx val="2"/>
                    <c:spPr>
                      <a:noFill/>
                      <a:ln>
                        <a:noFill/>
                      </a:ln>
                      <a:effectLst/>
                    </c:spPr>
                    <c:txPr>
                      <a:bodyPr rot="0" spcFirstLastPara="1" vertOverflow="ellipsis" vert="horz" wrap="square" lIns="38100" tIns="19050" rIns="38100" bIns="19050" anchor="ctr" anchorCtr="1">
                        <a:spAutoFit/>
                      </a:bodyPr>
                      <a:lstStyle/>
                      <a:p>
                        <a:pPr>
                          <a:defRPr sz="1000" b="1" i="0" u="none" strike="noStrike" kern="1200" spc="0" baseline="0">
                            <a:solidFill>
                              <a:schemeClr val="tx1"/>
                            </a:solidFill>
                            <a:latin typeface="+mn-lt"/>
                            <a:ea typeface="+mn-ea"/>
                            <a:cs typeface="+mn-cs"/>
                          </a:defRPr>
                        </a:pPr>
                        <a:endParaRPr lang="sk-SK"/>
                      </a:p>
                    </c:txPr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xmlns:c16="http://schemas.microsoft.com/office/drawing/2014/chart" uri="{C3380CC4-5D6E-409C-BE32-E72D297353CC}">
                        <c16:uniqueId val="{00000008-48DF-4885-9E32-D3B09C589D38}"/>
                      </c:ext>
                    </c:extLst>
                  </c:dLbl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1" i="0" u="none" strike="noStrike" kern="1200" spc="0" baseline="0">
                          <a:solidFill>
                            <a:schemeClr val="accen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k-SK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val>
                  <c:numRef>
                    <c:extLst>
                      <c:ext uri="{02D57815-91ED-43cb-92C2-25804820EDAC}">
                        <c15:formulaRef>
                          <c15:sqref>(červenec!$D$6,červenec!$D$41,červenec!$D$44)</c15:sqref>
                        </c15:formulaRef>
                      </c:ext>
                    </c:extLst>
                    <c:numCache>
                      <c:formatCode>[$₤ -491]#\ ##0.00;\-[$₤ -491]#\ ##0.00</c:formatCode>
                      <c:ptCount val="3"/>
                      <c:pt idx="0">
                        <c:v>900</c:v>
                      </c:pt>
                      <c:pt idx="1">
                        <c:v>286.89999999999998</c:v>
                      </c:pt>
                      <c:pt idx="2">
                        <c:v>613.1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9-48DF-4885-9E32-D3B09C589D38}"/>
                  </c:ext>
                </c:extLst>
              </c15:ser>
            </c15:filteredBarSeries>
          </c:ext>
        </c:extLst>
      </c:barChart>
      <c:catAx>
        <c:axId val="-177326204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-1773264224"/>
        <c:crosses val="autoZero"/>
        <c:auto val="1"/>
        <c:lblAlgn val="ctr"/>
        <c:lblOffset val="100"/>
        <c:noMultiLvlLbl val="0"/>
      </c:catAx>
      <c:valAx>
        <c:axId val="-1773264224"/>
        <c:scaling>
          <c:orientation val="minMax"/>
        </c:scaling>
        <c:delete val="1"/>
        <c:axPos val="l"/>
        <c:numFmt formatCode="[$₤ -491]#\ ##0.00;\-[$₤ -491]#\ ##0.00" sourceLinked="1"/>
        <c:majorTickMark val="none"/>
        <c:minorTickMark val="none"/>
        <c:tickLblPos val="nextTo"/>
        <c:crossAx val="-1773262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červenec!$P$2</c:f>
          <c:strCache>
            <c:ptCount val="1"/>
            <c:pt idx="0">
              <c:v>Příjmy/výdaje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sk-SK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plosion val="2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BF58-493D-A1BA-B0DEE5670B7B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2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sk-SK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červenec!$P$3:$P$5</c:f>
              <c:strCache>
                <c:ptCount val="3"/>
                <c:pt idx="0">
                  <c:v>Přijmy minus výdaje</c:v>
                </c:pt>
                <c:pt idx="1">
                  <c:v>Výdaje celkem</c:v>
                </c:pt>
                <c:pt idx="2">
                  <c:v>Příjmy celkem</c:v>
                </c:pt>
              </c:strCache>
            </c:strRef>
          </c:cat>
          <c:val>
            <c:numRef>
              <c:f>červenec!$Q$3:$Q$5</c:f>
              <c:numCache>
                <c:formatCode>[$₤ -491]#\ ##0.00;\-[$₤ -491]#\ ##0.00</c:formatCode>
                <c:ptCount val="3"/>
                <c:pt idx="0">
                  <c:v>613.1</c:v>
                </c:pt>
                <c:pt idx="1">
                  <c:v>286.89999999999998</c:v>
                </c:pt>
                <c:pt idx="2">
                  <c:v>900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58-493D-A1BA-B0DEE5670B7B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97725284339458"/>
          <c:y val="0.77348642658860745"/>
          <c:w val="0.25008932706941045"/>
          <c:h val="0.1945258571785155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1.jp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1</xdr:row>
      <xdr:rowOff>171450</xdr:rowOff>
    </xdr:from>
    <xdr:to>
      <xdr:col>12</xdr:col>
      <xdr:colOff>333375</xdr:colOff>
      <xdr:row>16</xdr:row>
      <xdr:rowOff>19050</xdr:rowOff>
    </xdr:to>
    <xdr:graphicFrame macro="">
      <xdr:nvGraphicFramePr>
        <xdr:cNvPr id="8" name="Graf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5</xdr:col>
      <xdr:colOff>161925</xdr:colOff>
      <xdr:row>17</xdr:row>
      <xdr:rowOff>0</xdr:rowOff>
    </xdr:from>
    <xdr:to>
      <xdr:col>12</xdr:col>
      <xdr:colOff>57150</xdr:colOff>
      <xdr:row>33</xdr:row>
      <xdr:rowOff>142875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48350" y="3257550"/>
          <a:ext cx="4162425" cy="3190875"/>
        </a:xfrm>
        <a:prstGeom prst="rect">
          <a:avLst/>
        </a:prstGeom>
      </xdr:spPr>
    </xdr:pic>
    <xdr:clientData/>
  </xdr:twoCellAnchor>
  <xdr:twoCellAnchor>
    <xdr:from>
      <xdr:col>14</xdr:col>
      <xdr:colOff>19050</xdr:colOff>
      <xdr:row>6</xdr:row>
      <xdr:rowOff>19050</xdr:rowOff>
    </xdr:from>
    <xdr:to>
      <xdr:col>20</xdr:col>
      <xdr:colOff>228600</xdr:colOff>
      <xdr:row>23</xdr:row>
      <xdr:rowOff>85725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580245B4-503B-4346-B0C9-F373A43F482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1" name="Tabulka1" displayName="Tabulka1" ref="B9:D41" totalsRowCount="1" headerRowDxfId="3">
  <autoFilter ref="B9:D40">
    <filterColumn colId="0" hiddenButton="1"/>
    <filterColumn colId="1" hiddenButton="1"/>
    <filterColumn colId="2" hiddenButton="1"/>
  </autoFilter>
  <tableColumns count="3">
    <tableColumn id="1" name="datum" totalsRowLabel="Celkem" dataDxfId="2"/>
    <tableColumn id="2" name="popis"/>
    <tableColumn id="3" name="cena" totalsRowFunction="custom" dataDxfId="1" totalsRowDxfId="0">
      <totalsRowFormula>D10+D11+D12+D13+D14+D15+D16+D17+D18+D21+D22+D23+D24+D25+D26+D27+D28+D29+D30+D31+D32+D33+D34+D35+D36+D37+D38+D39+D40</totalsRowFormula>
    </tableColumn>
  </tableColumns>
  <tableStyleInfo name="TableStyleLight14" showFirstColumn="0" showLastColumn="0" showRowStripes="1" showColumnStripes="1"/>
</table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44"/>
  <sheetViews>
    <sheetView showGridLines="0" tabSelected="1" zoomScaleNormal="100" workbookViewId="0">
      <selection activeCell="M26" sqref="M26"/>
    </sheetView>
  </sheetViews>
  <sheetFormatPr defaultRowHeight="15" x14ac:dyDescent="0.25"/>
  <cols>
    <col min="2" max="2" width="16.5703125" bestFit="1" customWidth="1"/>
    <col min="3" max="3" width="40.7109375" customWidth="1"/>
    <col min="4" max="4" width="9.7109375" bestFit="1" customWidth="1"/>
    <col min="16" max="16" width="19.140625" bestFit="1" customWidth="1"/>
  </cols>
  <sheetData>
    <row r="2" spans="2:17" x14ac:dyDescent="0.25">
      <c r="P2" t="s">
        <v>25</v>
      </c>
    </row>
    <row r="3" spans="2:17" x14ac:dyDescent="0.25">
      <c r="B3" s="16" t="s">
        <v>6</v>
      </c>
      <c r="C3" s="17"/>
      <c r="D3" s="17"/>
      <c r="P3" t="s">
        <v>24</v>
      </c>
      <c r="Q3" s="2">
        <f>Q5-Q4</f>
        <v>613.1</v>
      </c>
    </row>
    <row r="4" spans="2:17" x14ac:dyDescent="0.25">
      <c r="B4" s="20" t="s">
        <v>0</v>
      </c>
      <c r="C4" s="20"/>
      <c r="D4" s="8">
        <v>800</v>
      </c>
      <c r="P4" t="s">
        <v>23</v>
      </c>
      <c r="Q4" s="2">
        <f>Tabulka1[[#Totals],[cena]]</f>
        <v>286.89999999999998</v>
      </c>
    </row>
    <row r="5" spans="2:17" ht="15.75" thickBot="1" x14ac:dyDescent="0.3">
      <c r="B5" s="19" t="s">
        <v>1</v>
      </c>
      <c r="C5" s="19"/>
      <c r="D5" s="10">
        <v>100</v>
      </c>
      <c r="P5" t="s">
        <v>2</v>
      </c>
      <c r="Q5" s="2">
        <f>D6</f>
        <v>900</v>
      </c>
    </row>
    <row r="6" spans="2:17" ht="15.75" thickTop="1" x14ac:dyDescent="0.25">
      <c r="B6" s="18" t="s">
        <v>2</v>
      </c>
      <c r="C6" s="18"/>
      <c r="D6" s="9">
        <f>D4+D5</f>
        <v>900</v>
      </c>
    </row>
    <row r="9" spans="2:17" x14ac:dyDescent="0.25">
      <c r="B9" s="6" t="s">
        <v>3</v>
      </c>
      <c r="C9" s="3" t="s">
        <v>4</v>
      </c>
      <c r="D9" s="7" t="s">
        <v>5</v>
      </c>
    </row>
    <row r="10" spans="2:17" x14ac:dyDescent="0.25">
      <c r="B10" s="1">
        <v>42917</v>
      </c>
      <c r="C10" t="s">
        <v>13</v>
      </c>
      <c r="D10" s="2">
        <v>5</v>
      </c>
    </row>
    <row r="11" spans="2:17" x14ac:dyDescent="0.25">
      <c r="B11" s="1">
        <v>42918</v>
      </c>
      <c r="C11" t="s">
        <v>15</v>
      </c>
      <c r="D11" s="2">
        <v>80</v>
      </c>
    </row>
    <row r="12" spans="2:17" x14ac:dyDescent="0.25">
      <c r="B12" s="1">
        <v>42920</v>
      </c>
      <c r="C12" t="s">
        <v>12</v>
      </c>
      <c r="D12" s="2">
        <v>120</v>
      </c>
    </row>
    <row r="13" spans="2:17" x14ac:dyDescent="0.25">
      <c r="B13" s="1">
        <v>42921</v>
      </c>
      <c r="C13" t="s">
        <v>19</v>
      </c>
      <c r="D13" s="2">
        <v>4</v>
      </c>
    </row>
    <row r="14" spans="2:17" x14ac:dyDescent="0.25">
      <c r="B14" s="1">
        <v>42922</v>
      </c>
      <c r="C14" t="s">
        <v>18</v>
      </c>
      <c r="D14" s="2">
        <v>10</v>
      </c>
    </row>
    <row r="15" spans="2:17" x14ac:dyDescent="0.25">
      <c r="B15" s="1">
        <v>42923</v>
      </c>
      <c r="C15" t="s">
        <v>17</v>
      </c>
      <c r="D15" s="2">
        <v>15</v>
      </c>
    </row>
    <row r="16" spans="2:17" x14ac:dyDescent="0.25">
      <c r="B16" s="1">
        <v>42924</v>
      </c>
      <c r="C16" t="s">
        <v>16</v>
      </c>
      <c r="D16" s="2">
        <v>8</v>
      </c>
      <c r="G16" s="5"/>
      <c r="H16" s="5"/>
      <c r="I16" s="5"/>
    </row>
    <row r="17" spans="2:9" x14ac:dyDescent="0.25">
      <c r="B17" s="1">
        <v>42925</v>
      </c>
      <c r="C17" t="s">
        <v>14</v>
      </c>
      <c r="D17" s="2">
        <v>9.48</v>
      </c>
      <c r="G17" s="5"/>
      <c r="H17" s="5"/>
      <c r="I17" s="5"/>
    </row>
    <row r="18" spans="2:9" x14ac:dyDescent="0.25">
      <c r="B18" s="1">
        <v>42926</v>
      </c>
      <c r="C18" t="s">
        <v>9</v>
      </c>
      <c r="D18" s="2">
        <v>7.95</v>
      </c>
      <c r="G18" s="5"/>
      <c r="H18" s="5"/>
      <c r="I18" s="5"/>
    </row>
    <row r="19" spans="2:9" x14ac:dyDescent="0.25">
      <c r="B19" s="1">
        <v>42926</v>
      </c>
      <c r="C19" t="s">
        <v>10</v>
      </c>
      <c r="D19" s="2">
        <v>8</v>
      </c>
    </row>
    <row r="20" spans="2:9" x14ac:dyDescent="0.25">
      <c r="B20" s="1">
        <v>42926</v>
      </c>
      <c r="C20" t="s">
        <v>11</v>
      </c>
      <c r="D20" s="2">
        <v>12</v>
      </c>
    </row>
    <row r="21" spans="2:9" x14ac:dyDescent="0.25">
      <c r="B21" s="1">
        <v>42928</v>
      </c>
      <c r="C21" t="s">
        <v>8</v>
      </c>
      <c r="D21" s="2">
        <v>8</v>
      </c>
    </row>
    <row r="22" spans="2:9" x14ac:dyDescent="0.25">
      <c r="B22" s="1">
        <v>42929</v>
      </c>
      <c r="C22" t="s">
        <v>22</v>
      </c>
      <c r="D22" s="2">
        <v>19.47</v>
      </c>
    </row>
    <row r="23" spans="2:9" x14ac:dyDescent="0.25">
      <c r="B23" s="1">
        <v>42930</v>
      </c>
      <c r="D23" s="2"/>
    </row>
    <row r="24" spans="2:9" x14ac:dyDescent="0.25">
      <c r="B24" s="1">
        <v>42931</v>
      </c>
      <c r="D24" s="2"/>
    </row>
    <row r="25" spans="2:9" x14ac:dyDescent="0.25">
      <c r="B25" s="1">
        <v>42932</v>
      </c>
      <c r="D25" s="2"/>
    </row>
    <row r="26" spans="2:9" x14ac:dyDescent="0.25">
      <c r="B26" s="1">
        <v>42933</v>
      </c>
      <c r="D26" s="2"/>
    </row>
    <row r="27" spans="2:9" x14ac:dyDescent="0.25">
      <c r="B27" s="1">
        <v>42934</v>
      </c>
      <c r="D27" s="2"/>
    </row>
    <row r="28" spans="2:9" x14ac:dyDescent="0.25">
      <c r="B28" s="1">
        <v>42935</v>
      </c>
      <c r="D28" s="2"/>
    </row>
    <row r="29" spans="2:9" x14ac:dyDescent="0.25">
      <c r="B29" s="1">
        <v>42936</v>
      </c>
      <c r="D29" s="2"/>
    </row>
    <row r="30" spans="2:9" x14ac:dyDescent="0.25">
      <c r="B30" s="1">
        <v>42937</v>
      </c>
      <c r="D30" s="2"/>
    </row>
    <row r="31" spans="2:9" x14ac:dyDescent="0.25">
      <c r="B31" s="1">
        <v>42938</v>
      </c>
      <c r="D31" s="2"/>
    </row>
    <row r="32" spans="2:9" x14ac:dyDescent="0.25">
      <c r="B32" s="1">
        <v>42939</v>
      </c>
      <c r="D32" s="2"/>
    </row>
    <row r="33" spans="2:4" x14ac:dyDescent="0.25">
      <c r="B33" s="1">
        <v>42940</v>
      </c>
      <c r="D33" s="2"/>
    </row>
    <row r="34" spans="2:4" x14ac:dyDescent="0.25">
      <c r="B34" s="1">
        <v>42941</v>
      </c>
      <c r="D34" s="2"/>
    </row>
    <row r="35" spans="2:4" x14ac:dyDescent="0.25">
      <c r="B35" s="1">
        <v>42942</v>
      </c>
      <c r="D35" s="2"/>
    </row>
    <row r="36" spans="2:4" x14ac:dyDescent="0.25">
      <c r="B36" s="1">
        <v>42943</v>
      </c>
      <c r="D36" s="2"/>
    </row>
    <row r="37" spans="2:4" x14ac:dyDescent="0.25">
      <c r="B37" s="1">
        <v>42944</v>
      </c>
      <c r="D37" s="2"/>
    </row>
    <row r="38" spans="2:4" x14ac:dyDescent="0.25">
      <c r="B38" s="1">
        <v>42945</v>
      </c>
      <c r="D38" s="2"/>
    </row>
    <row r="39" spans="2:4" x14ac:dyDescent="0.25">
      <c r="B39" s="1">
        <v>42946</v>
      </c>
      <c r="D39" s="2"/>
    </row>
    <row r="40" spans="2:4" x14ac:dyDescent="0.25">
      <c r="B40" s="1">
        <v>42947</v>
      </c>
      <c r="D40" s="2"/>
    </row>
    <row r="41" spans="2:4" x14ac:dyDescent="0.25">
      <c r="B41" t="s">
        <v>7</v>
      </c>
      <c r="D41" s="2">
        <f>D10+D11+D12+D13+D14+D15+D16+D17+D18+D21+D22+D23+D24+D25+D26+D27+D28+D29+D30+D31+D32+D33+D34+D35+D36+D37+D38+D39+D40</f>
        <v>286.89999999999998</v>
      </c>
    </row>
    <row r="42" spans="2:4" ht="15.75" thickBot="1" x14ac:dyDescent="0.3">
      <c r="C42" s="5"/>
    </row>
    <row r="43" spans="2:4" x14ac:dyDescent="0.25">
      <c r="B43" s="13" t="s">
        <v>20</v>
      </c>
      <c r="C43" s="14"/>
      <c r="D43" s="15"/>
    </row>
    <row r="44" spans="2:4" ht="15.75" thickBot="1" x14ac:dyDescent="0.3">
      <c r="B44" s="11" t="s">
        <v>21</v>
      </c>
      <c r="C44" s="12"/>
      <c r="D44" s="4">
        <f>D6-Tabulka1[[#Totals],[cena]]</f>
        <v>613.1</v>
      </c>
    </row>
  </sheetData>
  <mergeCells count="6">
    <mergeCell ref="B44:C44"/>
    <mergeCell ref="B43:D43"/>
    <mergeCell ref="B3:D3"/>
    <mergeCell ref="B6:C6"/>
    <mergeCell ref="B5:C5"/>
    <mergeCell ref="B4:C4"/>
  </mergeCells>
  <pageMargins left="0.7" right="0.7" top="0.78740157499999996" bottom="0.78740157499999996" header="0.3" footer="0.3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šichtovnice</vt:lpstr>
      <vt:lpstr>červenec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Uživatel systému Windows</dc:creator>
  <cp:lastModifiedBy>admin</cp:lastModifiedBy>
  <cp:lastPrinted>2017-07-13T08:47:39Z</cp:lastPrinted>
  <dcterms:created xsi:type="dcterms:W3CDTF">2017-07-13T06:51:29Z</dcterms:created>
  <dcterms:modified xsi:type="dcterms:W3CDTF">2017-07-13T13:37:27Z</dcterms:modified>
</cp:coreProperties>
</file>