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bookViews>
    <workbookView xWindow="0" yWindow="0" windowWidth="28800" windowHeight="13500"/>
  </bookViews>
  <sheets>
    <sheet name="Výsledok" sheetId="2" r:id="rId1"/>
    <sheet name="Agreg" sheetId="4" r:id="rId2"/>
    <sheet name="Data" sheetId="1" r:id="rId3"/>
  </sheets>
  <definedNames>
    <definedName name="ExternalData_1" localSheetId="1" hidden="1">Agreg!$B$1:$D$8</definedName>
    <definedName name="ExternalData_1" localSheetId="0" hidden="1">Výsledok!$C$1:$E$29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H2" i="1" l="1"/>
  <c r="A2" i="1"/>
  <c r="C2" i="1"/>
  <c r="B2" i="1"/>
</calcChain>
</file>

<file path=xl/connections.xml><?xml version="1.0" encoding="utf-8"?>
<connections xmlns="http://schemas.openxmlformats.org/spreadsheetml/2006/main">
  <connection id="1" keepAlive="1" interval="10" name="Query - Agreg" description="Connection to the 'Agreg' query in the workbook." type="5" refreshedVersion="6" background="1" refreshOnLoad="1" saveData="1">
    <dbPr connection="Provider=Microsoft.Mashup.OleDb.1;Data Source=$Workbook$;Location=Agreg;Extended Properties=&quot;&quot;" command="SELECT * FROM [Agreg]"/>
  </connection>
  <connection id="2" keepAlive="1" interval="10" name="Query - Filter" description="Connection to the 'Filter' query in the workbook." type="5" refreshedVersion="6" background="1" refreshOnLoad="1">
    <dbPr connection="Provider=Microsoft.Mashup.OleDb.1;Data Source=$Workbook$;Location=Filter;Extended Properties=&quot;&quot;" command="SELECT * FROM [Filter]"/>
  </connection>
  <connection id="3" keepAlive="1" interval="10" name="Query - k_času" description="Connection to the 'k_času' query in the workbook." type="5" refreshedVersion="0" background="1" refreshOnLoad="1" saveData="1">
    <dbPr connection="Provider=Microsoft.Mashup.OleDb.1;Data Source=$Workbook$;Location=k_času" command="SELECT * FROM [k_času]"/>
  </connection>
</connections>
</file>

<file path=xl/sharedStrings.xml><?xml version="1.0" encoding="utf-8"?>
<sst xmlns="http://schemas.openxmlformats.org/spreadsheetml/2006/main" count="53" uniqueCount="16">
  <si>
    <t>DátumČas</t>
  </si>
  <si>
    <t>Meno</t>
  </si>
  <si>
    <t>Počet</t>
  </si>
  <si>
    <t>Igor</t>
  </si>
  <si>
    <t>Peter</t>
  </si>
  <si>
    <t>Ivan</t>
  </si>
  <si>
    <t>Juraj</t>
  </si>
  <si>
    <t>Jana</t>
  </si>
  <si>
    <t>Alena</t>
  </si>
  <si>
    <t>Eva</t>
  </si>
  <si>
    <t>Miroslava</t>
  </si>
  <si>
    <t>Akt.čas</t>
  </si>
  <si>
    <t>Aktualizácia v tabuľke Alt+F5</t>
  </si>
  <si>
    <t>súčet mena</t>
  </si>
  <si>
    <t>PosledDT</t>
  </si>
  <si>
    <t>Súčet 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</si>
</sst>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27" formatCode="dd/mm/yyyy\ h:mm"/>
    </dxf>
    <dxf>
      <numFmt numFmtId="0" formatCode="General"/>
    </dxf>
    <dxf>
      <numFmt numFmtId="27" formatCode="dd/mm/yyyy\ h:mm"/>
    </dxf>
    <dxf>
      <numFmt numFmtId="27" formatCode="dd/mm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refreshOnLoad="1" removeDataOnSave="1" connectionId="2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DátumČas" tableColumnId="4"/>
      <queryTableField id="2" name="Meno" tableColumnId="2"/>
      <queryTableField id="3" name="Počet" tableColumnId="3"/>
      <queryTableField id="4" dataBound="0" tableColumnId="5"/>
    </queryTableFields>
  </queryTableRefresh>
</queryTable>
</file>

<file path=xl/queryTables/queryTable2.xml><?xml version="1.0" encoding="utf-8"?>
<queryTable xmlns="http://schemas.openxmlformats.org/spreadsheetml/2006/main" name="ExternalData_1" refreshOnLoad="1" connectionId="1" autoFormatId="16" applyNumberFormats="0" applyBorderFormats="0" applyFontFormats="0" applyPatternFormats="0" applyAlignmentFormats="0" applyWidthHeightFormats="0">
  <queryTableRefresh nextId="5">
    <queryTableFields count="3">
      <queryTableField id="1" name="Meno" tableColumnId="4"/>
      <queryTableField id="2" name="PosledDT" tableColumnId="2"/>
      <queryTableField id="4" name="Súčet men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Filter" displayName="Filter" ref="C1:F29" tableType="queryTable" totalsRowShown="0">
  <autoFilter ref="C1:F29"/>
  <tableColumns count="4">
    <tableColumn id="4" uniqueName="4" name="DátumČas" queryTableFieldId="1" dataDxfId="3"/>
    <tableColumn id="2" uniqueName="2" name="Meno" queryTableFieldId="2" dataDxfId="2"/>
    <tableColumn id="3" uniqueName="3" name="Počet" queryTableFieldId="3" dataDxfId="1"/>
    <tableColumn id="5" uniqueName="5" name="súčet mena" queryTableFieldId="4" dataDxfId="0">
      <calculatedColumnFormula>SUMIF(Filter[Meno],Filter[[#This Row],[Meno]],Filter[Počet])</calculatedColumnFormula>
    </tableColumn>
  </tableColumns>
  <tableStyleInfo name="TableStyleMedium10" showFirstColumn="1" showLastColumn="0" showRowStripes="1" showColumnStripes="0"/>
</table>
</file>

<file path=xl/tables/table2.xml><?xml version="1.0" encoding="utf-8"?>
<table xmlns="http://schemas.openxmlformats.org/spreadsheetml/2006/main" id="5" name="Agreg" displayName="Agreg" ref="B1:D8" tableType="queryTable" totalsRowShown="0">
  <autoFilter ref="B1:D8"/>
  <tableColumns count="3">
    <tableColumn id="4" uniqueName="4" name="Meno" queryTableFieldId="1" dataDxfId="5"/>
    <tableColumn id="2" uniqueName="2" name="PosledDT" queryTableFieldId="2" dataDxfId="4"/>
    <tableColumn id="1" uniqueName="1" name="Súčet mena" queryTableFieldId="4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1" name="Data" displayName="Data" ref="A1:C31" totalsRowShown="0">
  <autoFilter ref="A1:C31"/>
  <tableColumns count="3">
    <tableColumn id="1" name="DátumČas" dataDxfId="7">
      <calculatedColumnFormula>F2+RAND()</calculatedColumnFormula>
    </tableColumn>
    <tableColumn id="2" name="Meno">
      <calculatedColumnFormula>INDEX($E$1:$E$8,RANDBETWEEN(1,8))</calculatedColumnFormula>
    </tableColumn>
    <tableColumn id="3" name="Počet">
      <calculatedColumnFormula>RANDBETWEEN(1,20)</calculatedColumn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H1:H2" totalsRowShown="0">
  <autoFilter ref="H1:H2"/>
  <tableColumns count="1">
    <tableColumn id="1" name="Akt.čas" dataDxfId="6">
      <calculatedColumnFormula>NOW()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C1:H29"/>
  <sheetViews>
    <sheetView showGridLines="0" showRowColHeaders="0" tabSelected="1" topLeftCell="C1" workbookViewId="0">
      <selection activeCell="C1" sqref="C1"/>
    </sheetView>
  </sheetViews>
  <sheetFormatPr defaultColWidth="0" defaultRowHeight="15" x14ac:dyDescent="0.25"/>
  <cols>
    <col min="1" max="2" width="9.140625" hidden="1" customWidth="1"/>
    <col min="3" max="3" width="15.28515625" bestFit="1" customWidth="1"/>
    <col min="4" max="4" width="9.5703125" bestFit="1" customWidth="1"/>
    <col min="5" max="5" width="8.28515625" bestFit="1" customWidth="1"/>
    <col min="6" max="6" width="13.42578125" bestFit="1" customWidth="1"/>
    <col min="7" max="7" width="9.140625" customWidth="1"/>
    <col min="8" max="8" width="28.42578125" customWidth="1"/>
    <col min="9" max="16384" width="9.140625" hidden="1"/>
  </cols>
  <sheetData>
    <row r="1" spans="3:8" x14ac:dyDescent="0.25">
      <c r="C1" s="3"/>
      <c r="D1" s="3"/>
      <c r="E1" s="3"/>
      <c r="F1" s="4" t="s">
        <v>13</v>
      </c>
    </row>
    <row r="2" spans="3:8" x14ac:dyDescent="0.25">
      <c r="C2" s="1"/>
      <c r="D2" s="3"/>
      <c r="E2" s="3"/>
      <c r="F2" s="3">
        <f>SUMIF(Filter[Meno],Filter[[#This Row],[Meno]],Filter[Počet])</f>
        <v>46</v>
      </c>
      <c r="H2" t="s">
        <v>12</v>
      </c>
    </row>
    <row r="3" spans="3:8" x14ac:dyDescent="0.25">
      <c r="C3" s="1"/>
      <c r="D3" s="3"/>
      <c r="E3" s="3"/>
      <c r="F3" s="3">
        <f>SUMIF(Filter[Meno],Filter[[#This Row],[Meno]],Filter[Počet])</f>
        <v>46</v>
      </c>
    </row>
    <row r="4" spans="3:8" x14ac:dyDescent="0.25">
      <c r="C4" s="1"/>
      <c r="D4" s="3"/>
      <c r="E4" s="3"/>
      <c r="F4" s="3">
        <f>SUMIF(Filter[Meno],Filter[[#This Row],[Meno]],Filter[Počet])</f>
        <v>53</v>
      </c>
    </row>
    <row r="5" spans="3:8" x14ac:dyDescent="0.25">
      <c r="C5" s="1"/>
      <c r="D5" s="3"/>
      <c r="E5" s="3"/>
      <c r="F5" s="3">
        <f>SUMIF(Filter[Meno],Filter[[#This Row],[Meno]],Filter[Počet])</f>
        <v>84</v>
      </c>
    </row>
    <row r="6" spans="3:8" x14ac:dyDescent="0.25">
      <c r="C6" s="1"/>
      <c r="D6" s="3"/>
      <c r="E6" s="3"/>
      <c r="F6" s="3">
        <f>SUMIF(Filter[Meno],Filter[[#This Row],[Meno]],Filter[Počet])</f>
        <v>53</v>
      </c>
    </row>
    <row r="7" spans="3:8" x14ac:dyDescent="0.25">
      <c r="C7" s="1"/>
      <c r="D7" s="3"/>
      <c r="E7" s="3"/>
      <c r="F7" s="3">
        <f>SUMIF(Filter[Meno],Filter[[#This Row],[Meno]],Filter[Počet])</f>
        <v>53</v>
      </c>
    </row>
    <row r="8" spans="3:8" x14ac:dyDescent="0.25">
      <c r="C8" s="1"/>
      <c r="D8" s="3"/>
      <c r="E8" s="3"/>
      <c r="F8" s="3">
        <f>SUMIF(Filter[Meno],Filter[[#This Row],[Meno]],Filter[Počet])</f>
        <v>78</v>
      </c>
    </row>
    <row r="9" spans="3:8" x14ac:dyDescent="0.25">
      <c r="C9" s="1"/>
      <c r="D9" s="3"/>
      <c r="E9" s="3"/>
      <c r="F9" s="3">
        <f>SUMIF(Filter[Meno],Filter[[#This Row],[Meno]],Filter[Počet])</f>
        <v>9</v>
      </c>
    </row>
    <row r="10" spans="3:8" x14ac:dyDescent="0.25">
      <c r="C10" s="1"/>
      <c r="D10" s="3"/>
      <c r="E10" s="3"/>
      <c r="F10" s="3">
        <f>SUMIF(Filter[Meno],Filter[[#This Row],[Meno]],Filter[Počet])</f>
        <v>46</v>
      </c>
    </row>
    <row r="11" spans="3:8" x14ac:dyDescent="0.25">
      <c r="C11" s="1"/>
      <c r="D11" s="3"/>
      <c r="E11" s="3"/>
      <c r="F11" s="3">
        <f>SUMIF(Filter[Meno],Filter[[#This Row],[Meno]],Filter[Počet])</f>
        <v>53</v>
      </c>
    </row>
    <row r="12" spans="3:8" x14ac:dyDescent="0.25">
      <c r="C12" s="1"/>
      <c r="D12" s="3"/>
      <c r="E12" s="3"/>
      <c r="F12" s="3">
        <f>SUMIF(Filter[Meno],Filter[[#This Row],[Meno]],Filter[Počet])</f>
        <v>84</v>
      </c>
    </row>
    <row r="13" spans="3:8" x14ac:dyDescent="0.25">
      <c r="C13" s="1"/>
      <c r="D13" s="3"/>
      <c r="E13" s="3"/>
      <c r="F13" s="3">
        <f>SUMIF(Filter[Meno],Filter[[#This Row],[Meno]],Filter[Počet])</f>
        <v>6</v>
      </c>
    </row>
    <row r="14" spans="3:8" x14ac:dyDescent="0.25">
      <c r="C14" s="1"/>
      <c r="D14" s="3"/>
      <c r="E14" s="3"/>
      <c r="F14" s="3">
        <f>SUMIF(Filter[Meno],Filter[[#This Row],[Meno]],Filter[Počet])</f>
        <v>78</v>
      </c>
    </row>
    <row r="15" spans="3:8" x14ac:dyDescent="0.25">
      <c r="C15" s="1"/>
      <c r="D15" s="3"/>
      <c r="E15" s="3"/>
      <c r="F15" s="3">
        <f>SUMIF(Filter[Meno],Filter[[#This Row],[Meno]],Filter[Počet])</f>
        <v>45</v>
      </c>
    </row>
    <row r="16" spans="3:8" x14ac:dyDescent="0.25">
      <c r="C16" s="1"/>
      <c r="D16" s="3"/>
      <c r="E16" s="3"/>
      <c r="F16" s="3">
        <f>SUMIF(Filter[Meno],Filter[[#This Row],[Meno]],Filter[Počet])</f>
        <v>45</v>
      </c>
    </row>
    <row r="17" spans="3:6" x14ac:dyDescent="0.25">
      <c r="C17" s="1"/>
      <c r="D17" s="3"/>
      <c r="E17" s="3"/>
      <c r="F17" s="3">
        <f>SUMIF(Filter[Meno],Filter[[#This Row],[Meno]],Filter[Počet])</f>
        <v>6</v>
      </c>
    </row>
    <row r="18" spans="3:6" x14ac:dyDescent="0.25">
      <c r="C18" s="1"/>
      <c r="D18" s="3"/>
      <c r="E18" s="3"/>
      <c r="F18" s="3">
        <f>SUMIF(Filter[Meno],Filter[[#This Row],[Meno]],Filter[Počet])</f>
        <v>46</v>
      </c>
    </row>
    <row r="19" spans="3:6" x14ac:dyDescent="0.25">
      <c r="C19" s="1"/>
      <c r="D19" s="3"/>
      <c r="E19" s="3"/>
      <c r="F19" s="3">
        <f>SUMIF(Filter[Meno],Filter[[#This Row],[Meno]],Filter[Počet])</f>
        <v>78</v>
      </c>
    </row>
    <row r="20" spans="3:6" x14ac:dyDescent="0.25">
      <c r="C20" s="1"/>
      <c r="D20" s="3"/>
      <c r="E20" s="3"/>
      <c r="F20" s="3">
        <f>SUMIF(Filter[Meno],Filter[[#This Row],[Meno]],Filter[Počet])</f>
        <v>84</v>
      </c>
    </row>
    <row r="21" spans="3:6" x14ac:dyDescent="0.25">
      <c r="C21" s="1"/>
      <c r="D21" s="3"/>
      <c r="E21" s="3"/>
      <c r="F21" s="3">
        <f>SUMIF(Filter[Meno],Filter[[#This Row],[Meno]],Filter[Počet])</f>
        <v>78</v>
      </c>
    </row>
    <row r="22" spans="3:6" x14ac:dyDescent="0.25">
      <c r="C22" s="1"/>
      <c r="D22" s="3"/>
      <c r="E22" s="3"/>
      <c r="F22" s="3">
        <f>SUMIF(Filter[Meno],Filter[[#This Row],[Meno]],Filter[Počet])</f>
        <v>84</v>
      </c>
    </row>
    <row r="23" spans="3:6" x14ac:dyDescent="0.25">
      <c r="C23" s="1"/>
      <c r="D23" s="3"/>
      <c r="E23" s="3"/>
      <c r="F23" s="3">
        <f>SUMIF(Filter[Meno],Filter[[#This Row],[Meno]],Filter[Počet])</f>
        <v>45</v>
      </c>
    </row>
    <row r="24" spans="3:6" x14ac:dyDescent="0.25">
      <c r="C24" s="1"/>
      <c r="D24" s="3"/>
      <c r="E24" s="3"/>
      <c r="F24" s="3">
        <f>SUMIF(Filter[Meno],Filter[[#This Row],[Meno]],Filter[Počet])</f>
        <v>78</v>
      </c>
    </row>
    <row r="25" spans="3:6" x14ac:dyDescent="0.25">
      <c r="C25" s="1"/>
      <c r="D25" s="3"/>
      <c r="E25" s="3"/>
      <c r="F25" s="3">
        <f>SUMIF(Filter[Meno],Filter[[#This Row],[Meno]],Filter[Počet])</f>
        <v>84</v>
      </c>
    </row>
    <row r="26" spans="3:6" x14ac:dyDescent="0.25">
      <c r="C26" s="1"/>
      <c r="D26" s="3"/>
      <c r="E26" s="3"/>
      <c r="F26" s="3">
        <f>SUMIF(Filter[Meno],Filter[[#This Row],[Meno]],Filter[Počet])</f>
        <v>78</v>
      </c>
    </row>
    <row r="27" spans="3:6" x14ac:dyDescent="0.25">
      <c r="C27" s="1"/>
      <c r="D27" s="3"/>
      <c r="E27" s="3"/>
      <c r="F27" s="3">
        <f>SUMIF(Filter[Meno],Filter[[#This Row],[Meno]],Filter[Počet])</f>
        <v>46</v>
      </c>
    </row>
    <row r="28" spans="3:6" x14ac:dyDescent="0.25">
      <c r="C28" s="1"/>
      <c r="D28" s="3"/>
      <c r="E28" s="3"/>
      <c r="F28" s="3">
        <f>SUMIF(Filter[Meno],Filter[[#This Row],[Meno]],Filter[Počet])</f>
        <v>84</v>
      </c>
    </row>
    <row r="29" spans="3:6" x14ac:dyDescent="0.25">
      <c r="C29" s="1"/>
      <c r="D29" s="3"/>
      <c r="E29" s="3"/>
      <c r="F29" s="3">
        <f>SUMIF(Filter[Meno],Filter[[#This Row],[Meno]],Filter[Počet])</f>
        <v>45</v>
      </c>
    </row>
  </sheetData>
  <conditionalFormatting sqref="F2:F29"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9"/>
  <sheetViews>
    <sheetView showGridLines="0" showRowColHeaders="0" workbookViewId="0"/>
  </sheetViews>
  <sheetFormatPr defaultColWidth="0" defaultRowHeight="15" zeroHeight="1" x14ac:dyDescent="0.25"/>
  <cols>
    <col min="1" max="2" width="9.5703125" bestFit="1" customWidth="1"/>
    <col min="3" max="3" width="15.28515625" bestFit="1" customWidth="1"/>
    <col min="4" max="4" width="13.5703125" bestFit="1" customWidth="1"/>
    <col min="5" max="5" width="9.140625" customWidth="1"/>
    <col min="6" max="16384" width="9.140625" hidden="1"/>
  </cols>
  <sheetData>
    <row r="1" spans="2:4" x14ac:dyDescent="0.25">
      <c r="B1" s="3" t="s">
        <v>1</v>
      </c>
      <c r="C1" s="3" t="s">
        <v>14</v>
      </c>
      <c r="D1" t="s">
        <v>15</v>
      </c>
    </row>
    <row r="2" spans="2:4" x14ac:dyDescent="0.25">
      <c r="B2" s="3" t="s">
        <v>6</v>
      </c>
      <c r="C2" s="1">
        <v>42877.684968993053</v>
      </c>
      <c r="D2">
        <v>35</v>
      </c>
    </row>
    <row r="3" spans="2:4" x14ac:dyDescent="0.25">
      <c r="B3" s="3" t="s">
        <v>5</v>
      </c>
      <c r="C3" s="1">
        <v>42873.573923888885</v>
      </c>
      <c r="D3">
        <v>53</v>
      </c>
    </row>
    <row r="4" spans="2:4" x14ac:dyDescent="0.25">
      <c r="B4" s="3" t="s">
        <v>3</v>
      </c>
      <c r="C4" s="1">
        <v>42877.906245613427</v>
      </c>
      <c r="D4">
        <v>84</v>
      </c>
    </row>
    <row r="5" spans="2:4" x14ac:dyDescent="0.25">
      <c r="B5" s="3" t="s">
        <v>8</v>
      </c>
      <c r="C5" s="1">
        <v>42877.398520104165</v>
      </c>
      <c r="D5">
        <v>78</v>
      </c>
    </row>
    <row r="6" spans="2:4" x14ac:dyDescent="0.25">
      <c r="B6" s="3" t="s">
        <v>10</v>
      </c>
      <c r="C6" s="1">
        <v>42872.67647431713</v>
      </c>
      <c r="D6">
        <v>9</v>
      </c>
    </row>
    <row r="7" spans="2:4" x14ac:dyDescent="0.25">
      <c r="B7" s="3" t="s">
        <v>4</v>
      </c>
      <c r="C7" s="1">
        <v>42877.941524953705</v>
      </c>
      <c r="D7">
        <v>45</v>
      </c>
    </row>
    <row r="8" spans="2:4" x14ac:dyDescent="0.25">
      <c r="B8" s="3" t="s">
        <v>7</v>
      </c>
      <c r="C8" s="1">
        <v>42875.528163287039</v>
      </c>
      <c r="D8">
        <v>6</v>
      </c>
    </row>
    <row r="9" spans="2:4" x14ac:dyDescent="0.25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workbookViewId="0">
      <selection activeCell="B21" sqref="B21"/>
    </sheetView>
  </sheetViews>
  <sheetFormatPr defaultColWidth="0" defaultRowHeight="15" zeroHeight="1" x14ac:dyDescent="0.25"/>
  <cols>
    <col min="1" max="1" width="15.28515625" bestFit="1" customWidth="1"/>
    <col min="2" max="7" width="9.140625" customWidth="1"/>
    <col min="8" max="8" width="15.28515625" bestFit="1" customWidth="1"/>
    <col min="9" max="10" width="0" hidden="1" customWidth="1"/>
    <col min="11" max="16384" width="9.140625" hidden="1"/>
  </cols>
  <sheetData>
    <row r="1" spans="1:8" x14ac:dyDescent="0.25">
      <c r="A1" t="s">
        <v>0</v>
      </c>
      <c r="B1" t="s">
        <v>1</v>
      </c>
      <c r="C1" t="s">
        <v>2</v>
      </c>
      <c r="E1" t="s">
        <v>3</v>
      </c>
      <c r="H1" t="s">
        <v>11</v>
      </c>
    </row>
    <row r="2" spans="1:8" x14ac:dyDescent="0.25">
      <c r="A2" s="1">
        <f ca="1">F2+RAND()</f>
        <v>42869.525368310256</v>
      </c>
      <c r="B2" t="str">
        <f ca="1">INDEX($E$1:$E$8,RANDBETWEEN(1,8))</f>
        <v>Miroslava</v>
      </c>
      <c r="C2">
        <f ca="1">RANDBETWEEN(1,20)</f>
        <v>14</v>
      </c>
      <c r="E2" t="s">
        <v>4</v>
      </c>
      <c r="F2">
        <v>42869</v>
      </c>
      <c r="H2" s="1">
        <f ca="1">NOW()</f>
        <v>42869.886063773149</v>
      </c>
    </row>
    <row r="3" spans="1:8" x14ac:dyDescent="0.25">
      <c r="A3" s="1">
        <v>42869.273920578678</v>
      </c>
      <c r="B3" t="s">
        <v>10</v>
      </c>
      <c r="C3">
        <v>10</v>
      </c>
      <c r="E3" t="s">
        <v>5</v>
      </c>
      <c r="F3">
        <v>42869</v>
      </c>
    </row>
    <row r="4" spans="1:8" x14ac:dyDescent="0.25">
      <c r="A4" s="1">
        <v>42870.841658199999</v>
      </c>
      <c r="B4" t="s">
        <v>6</v>
      </c>
      <c r="C4">
        <v>16</v>
      </c>
      <c r="E4" t="s">
        <v>6</v>
      </c>
      <c r="F4">
        <v>42870</v>
      </c>
    </row>
    <row r="5" spans="1:8" x14ac:dyDescent="0.25">
      <c r="A5" s="1">
        <v>42871.699439692464</v>
      </c>
      <c r="B5" t="s">
        <v>5</v>
      </c>
      <c r="C5">
        <v>16</v>
      </c>
      <c r="E5" t="s">
        <v>7</v>
      </c>
      <c r="F5">
        <v>42871</v>
      </c>
    </row>
    <row r="6" spans="1:8" x14ac:dyDescent="0.25">
      <c r="A6" s="1">
        <v>42871.012224608829</v>
      </c>
      <c r="B6" t="s">
        <v>5</v>
      </c>
      <c r="C6">
        <v>11</v>
      </c>
      <c r="E6" t="s">
        <v>8</v>
      </c>
      <c r="F6">
        <v>42871</v>
      </c>
    </row>
    <row r="7" spans="1:8" x14ac:dyDescent="0.25">
      <c r="A7" s="1">
        <v>42871.358806524084</v>
      </c>
      <c r="B7" t="s">
        <v>3</v>
      </c>
      <c r="C7">
        <v>17</v>
      </c>
      <c r="E7" t="s">
        <v>9</v>
      </c>
      <c r="F7">
        <v>42871</v>
      </c>
    </row>
    <row r="8" spans="1:8" x14ac:dyDescent="0.25">
      <c r="A8" s="1">
        <v>42872.53125016269</v>
      </c>
      <c r="B8" t="s">
        <v>5</v>
      </c>
      <c r="C8">
        <v>18</v>
      </c>
      <c r="E8" t="s">
        <v>10</v>
      </c>
      <c r="F8">
        <v>42872</v>
      </c>
    </row>
    <row r="9" spans="1:8" x14ac:dyDescent="0.25">
      <c r="A9" s="1">
        <v>42872.563502251702</v>
      </c>
      <c r="B9" t="s">
        <v>8</v>
      </c>
      <c r="C9">
        <v>16</v>
      </c>
      <c r="E9" s="2"/>
      <c r="F9">
        <v>42872</v>
      </c>
    </row>
    <row r="10" spans="1:8" x14ac:dyDescent="0.25">
      <c r="A10" s="1">
        <v>42872.676474319778</v>
      </c>
      <c r="B10" t="s">
        <v>10</v>
      </c>
      <c r="C10">
        <v>9</v>
      </c>
      <c r="E10" s="2"/>
      <c r="F10">
        <v>42872</v>
      </c>
    </row>
    <row r="11" spans="1:8" x14ac:dyDescent="0.25">
      <c r="A11" s="1">
        <v>42873.754333409939</v>
      </c>
      <c r="B11" t="s">
        <v>3</v>
      </c>
      <c r="C11">
        <v>16</v>
      </c>
      <c r="E11" s="2"/>
      <c r="F11">
        <v>42873</v>
      </c>
    </row>
    <row r="12" spans="1:8" x14ac:dyDescent="0.25">
      <c r="A12" s="1">
        <v>42873.391127738148</v>
      </c>
      <c r="B12" t="s">
        <v>6</v>
      </c>
      <c r="C12">
        <v>2</v>
      </c>
      <c r="E12" s="2"/>
      <c r="F12">
        <v>42873</v>
      </c>
    </row>
    <row r="13" spans="1:8" x14ac:dyDescent="0.25">
      <c r="A13" s="1">
        <v>42873.57392389264</v>
      </c>
      <c r="B13" t="s">
        <v>5</v>
      </c>
      <c r="C13">
        <v>8</v>
      </c>
      <c r="E13" s="2"/>
      <c r="F13">
        <v>42873</v>
      </c>
    </row>
    <row r="14" spans="1:8" x14ac:dyDescent="0.25">
      <c r="A14" s="1">
        <v>42874.680066714005</v>
      </c>
      <c r="B14" t="s">
        <v>8</v>
      </c>
      <c r="C14">
        <v>17</v>
      </c>
      <c r="E14" s="2"/>
      <c r="F14">
        <v>42874</v>
      </c>
    </row>
    <row r="15" spans="1:8" x14ac:dyDescent="0.25">
      <c r="A15" s="1">
        <v>42874.83237629733</v>
      </c>
      <c r="B15" t="s">
        <v>4</v>
      </c>
      <c r="C15">
        <v>17</v>
      </c>
      <c r="E15" s="2"/>
      <c r="F15">
        <v>42874</v>
      </c>
    </row>
    <row r="16" spans="1:8" x14ac:dyDescent="0.25">
      <c r="A16" s="1">
        <v>42874.428841211302</v>
      </c>
      <c r="B16" t="s">
        <v>7</v>
      </c>
      <c r="C16">
        <v>3</v>
      </c>
      <c r="E16" s="2"/>
      <c r="F16">
        <v>42874</v>
      </c>
    </row>
    <row r="17" spans="1:6" x14ac:dyDescent="0.25">
      <c r="A17" s="1">
        <v>42874.815516420895</v>
      </c>
      <c r="B17" t="s">
        <v>4</v>
      </c>
      <c r="C17">
        <v>16</v>
      </c>
      <c r="E17" s="2"/>
      <c r="F17">
        <v>42874</v>
      </c>
    </row>
    <row r="18" spans="1:6" x14ac:dyDescent="0.25">
      <c r="A18" s="1">
        <v>42875.763901882565</v>
      </c>
      <c r="B18" t="s">
        <v>8</v>
      </c>
      <c r="C18">
        <v>10</v>
      </c>
      <c r="E18" s="2"/>
      <c r="F18">
        <v>42875</v>
      </c>
    </row>
    <row r="19" spans="1:6" x14ac:dyDescent="0.25">
      <c r="A19" s="1">
        <v>42875.562638253861</v>
      </c>
      <c r="B19" t="s">
        <v>6</v>
      </c>
      <c r="C19">
        <v>15</v>
      </c>
      <c r="E19" s="2"/>
      <c r="F19">
        <v>42875</v>
      </c>
    </row>
    <row r="20" spans="1:6" x14ac:dyDescent="0.25">
      <c r="A20" s="1">
        <v>42875.528163285773</v>
      </c>
      <c r="B20" t="s">
        <v>7</v>
      </c>
      <c r="C20">
        <v>3</v>
      </c>
      <c r="E20" s="2"/>
      <c r="F20">
        <v>42875</v>
      </c>
    </row>
    <row r="21" spans="1:6" x14ac:dyDescent="0.25">
      <c r="A21" s="1">
        <v>42876.094086988909</v>
      </c>
      <c r="B21" t="s">
        <v>3</v>
      </c>
      <c r="C21">
        <v>5</v>
      </c>
      <c r="E21" s="2"/>
      <c r="F21">
        <v>42876</v>
      </c>
    </row>
    <row r="22" spans="1:6" x14ac:dyDescent="0.25">
      <c r="A22" s="1">
        <v>42876.919375272344</v>
      </c>
      <c r="B22" t="s">
        <v>4</v>
      </c>
      <c r="C22">
        <v>11</v>
      </c>
      <c r="E22" s="2"/>
      <c r="F22">
        <v>42876</v>
      </c>
    </row>
    <row r="23" spans="1:6" x14ac:dyDescent="0.25">
      <c r="A23" s="1">
        <v>42876.122385023853</v>
      </c>
      <c r="B23" t="s">
        <v>8</v>
      </c>
      <c r="C23">
        <v>9</v>
      </c>
      <c r="E23" s="2"/>
      <c r="F23">
        <v>42876</v>
      </c>
    </row>
    <row r="24" spans="1:6" x14ac:dyDescent="0.25">
      <c r="A24" s="1">
        <v>42876.480821173805</v>
      </c>
      <c r="B24" t="s">
        <v>3</v>
      </c>
      <c r="C24">
        <v>13</v>
      </c>
      <c r="E24" s="2"/>
      <c r="F24">
        <v>42876</v>
      </c>
    </row>
    <row r="25" spans="1:6" x14ac:dyDescent="0.25">
      <c r="A25" s="1">
        <v>42877.002976691212</v>
      </c>
      <c r="B25" t="s">
        <v>8</v>
      </c>
      <c r="C25">
        <v>20</v>
      </c>
      <c r="E25" s="2"/>
      <c r="F25">
        <v>42877</v>
      </c>
    </row>
    <row r="26" spans="1:6" x14ac:dyDescent="0.25">
      <c r="A26" s="1">
        <v>42877.268835095565</v>
      </c>
      <c r="B26" t="s">
        <v>3</v>
      </c>
      <c r="C26">
        <v>14</v>
      </c>
      <c r="E26" s="2"/>
      <c r="F26">
        <v>42877</v>
      </c>
    </row>
    <row r="27" spans="1:6" x14ac:dyDescent="0.25">
      <c r="A27" s="1">
        <v>42877.94152495516</v>
      </c>
      <c r="B27" t="s">
        <v>4</v>
      </c>
      <c r="C27">
        <v>1</v>
      </c>
      <c r="E27" s="2"/>
      <c r="F27">
        <v>42877</v>
      </c>
    </row>
    <row r="28" spans="1:6" x14ac:dyDescent="0.25">
      <c r="A28" s="1">
        <v>42868.902726314533</v>
      </c>
      <c r="B28" t="s">
        <v>3</v>
      </c>
      <c r="C28">
        <v>14</v>
      </c>
      <c r="E28" s="2"/>
      <c r="F28">
        <v>42868</v>
      </c>
    </row>
    <row r="29" spans="1:6" x14ac:dyDescent="0.25">
      <c r="A29" s="1">
        <v>42877.684968995854</v>
      </c>
      <c r="B29" t="s">
        <v>6</v>
      </c>
      <c r="C29">
        <v>2</v>
      </c>
      <c r="E29" s="2"/>
      <c r="F29">
        <v>42877</v>
      </c>
    </row>
    <row r="30" spans="1:6" x14ac:dyDescent="0.25">
      <c r="A30" s="1">
        <v>42877.398520105868</v>
      </c>
      <c r="B30" t="s">
        <v>8</v>
      </c>
      <c r="C30">
        <v>6</v>
      </c>
      <c r="E30" s="2"/>
      <c r="F30">
        <v>42877</v>
      </c>
    </row>
    <row r="31" spans="1:6" x14ac:dyDescent="0.25">
      <c r="A31" s="1">
        <v>42877.906245615093</v>
      </c>
      <c r="B31" t="s">
        <v>3</v>
      </c>
      <c r="C31">
        <v>19</v>
      </c>
      <c r="E31" s="2"/>
      <c r="F31">
        <v>42877</v>
      </c>
    </row>
    <row r="32" spans="1:6" x14ac:dyDescent="0.25">
      <c r="E32" s="2"/>
    </row>
    <row r="33" spans="5:5" hidden="1" x14ac:dyDescent="0.25">
      <c r="E33" s="2"/>
    </row>
    <row r="34" spans="5:5" hidden="1" x14ac:dyDescent="0.25">
      <c r="E34" s="2"/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b 6 a 5 6 a e - 4 0 3 e - 4 d 0 7 - 8 0 7 9 - d 2 9 9 4 5 1 5 a 6 3 0 "   x m l n s = " h t t p : / / s c h e m a s . m i c r o s o f t . c o m / D a t a M a s h u p " > A A A A A J 0 E A A B Q S w M E F A A C A A g A B K q u S p t 6 V v O m A A A A + A A A A B I A H A B D b 2 5 m a W c v U G F j a 2 F n Z S 5 4 b W w g o h g A K K A U A A A A A A A A A A A A A A A A A A A A A A A A A A A A h Y / N C o J A G E V f R W b v / C U R 8 j k u W p Y Q C N F W x k k H d Q x n b H y 3 F j 1 S r 5 B Q V r v g b u 7 l L M 5 9 3 O 6 Q T l 0 b X N V g d W 8 S x D B F g T K y L 7 W p E j S 6 c 7 h B q Y B D I Z u i U s E M G x t P t k x Q 7 d w l J s R 7 j / 0 K 9 0 N F O K W M n L J 9 L m v V F e g D 6 / 9 w q I 1 1 h Z E K C T i + Z A T H 0 Z w 1 Y 5 h H D M g y Q 6 b N F + G z M a Z A f k b Y j q 0 b B y V s E + Y 7 I E s F 8 n 4 h n l B L A w Q U A A I A C A A E q q 5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K q u S m b j m L G V A Q A A n w Q A A B M A H A B G b 3 J t d W x h c y 9 T Z W N 0 a W 9 u M S 5 t I K I Y A C i g F A A A A A A A A A A A A A A A A A A A A A A A A A A A A N 1 S z U r D Q B C + F / o O S 7 y k E I J F 8 V I q l F R F s C q m 4 C E U 2 S Z j G 5 r d L b u z W A l 5 A / s Q v o b X 9 s H c N G 2 a / u B B P J l L 4 J u Z 7 2 d n F I Q Y C 0 7 8 4 t 9 s 1 W v 1 m h p T C R G 5 j h M E S d o k A a z X i P l 8 o W U I B r m a h Z C 4 n p Y S O D 4 L O R k K M b E b a X B P G b S t L k V q D b L A E x x N w 8 A p x k 8 s b 0 z 5 y F D 3 3 6 d g G Z 4 + H S b g 9 i X l 6 l V I 5 o l E M 5 4 X l V 1 o O W l q d R e f q N n y g y r L I W i K J K I I G D P I H J J a P e B i U 0 C Y 4 Q p 8 F M s 5 o I F v O V 6 c u z l l l j V K H 7 6 Q a G w 8 i T e 1 t Z G D 9 p 7 H A / 0 H G Y F 0 O y o E H s V 8 V C U t 3 u u Q F h L z u D l m 7 w o 7 B G g 4 J s G W f 0 A u 2 2 T y s p x T p R v 1 W s y P U 1 e X t O 7 + z Z Z W 9 s 7 + b k + d C b q 5 m Y M t V d 7 I 9 J B V j y H d k 0 l P s 2 B D M a i G L 2 e q u T s j C a N / e J u e V i h Y 8 / j 1 7 J 7 m z + d T 5 r q R Q k 8 P r n K F 2 m u 1 0 m r u L z e o E o i 6 / Y 3 E X a z Q 7 d G Z X d V q H M v r L 7 7 y b I Q B p z v T v m Z 2 U A Q v J 7 l m Q 5 A m e n X Z O 2 5 b 3 1 B L A Q I t A B Q A A g A I A A S q r k q b e l b z p g A A A P g A A A A S A A A A A A A A A A A A A A A A A A A A A A B D b 2 5 m a W c v U G F j a 2 F n Z S 5 4 b W x Q S w E C L Q A U A A I A C A A E q q 5 K D 8 r p q 6 Q A A A D p A A A A E w A A A A A A A A A A A A A A A A D y A A A A W 0 N v b n R l b n R f V H l w Z X N d L n h t b F B L A Q I t A B Q A A g A I A A S q r k p m 4 5 i x l Q E A A J 8 E A A A T A A A A A A A A A A A A A A A A A O M B A A B G b 3 J t d W x h c y 9 T Z W N 0 a W 9 u M S 5 t U E s F B g A A A A A D A A M A w g A A A M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Q a A A A A A A A A U h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X y V D N C U 4 R G F z d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0 R h d G V U a W 1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M Y X N 0 V X B k Y X R l Z C I g V m F s d W U 9 I m Q y M D E 3 L T A 1 L T E 0 V D E 4 O j Q 2 O j Q 4 L j M w O D U 1 N j l a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t f x I 1 h c 3 U v Q X V 0 b 1 J l b W 9 2 Z W R D b 2 x 1 b W 5 z M S 5 7 a 1 / E j W F z d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r X 8 S N Y X N 1 L 0 F 1 d G 9 S Z W 1 v d m V k Q 2 9 s d W 1 u c z E u e 2 t f x I 1 h c 3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t f J U M 0 J T h E Y X N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f J U M 0 J T h E Y X N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1 8 l Q z Q l O E R h c 3 U v Q W t 0 J T I w J U M 0 J T h E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3 J l Z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y I g L z 4 8 R W 5 0 c n k g V H l w Z T 0 i R m l s b E V y c m 9 y Q 2 9 1 b n Q i I F Z h b H V l P S J s M C I g L z 4 8 R W 5 0 c n k g V H l w Z T 0 i R m l s b E N v b H V t b l R 5 c G V z I i B W Y W x 1 Z T 0 i c 0 J n Y 0 Y i I C 8 + P E V u d H J 5 I F R 5 c G U 9 I k Z p b G x D b 2 x 1 b W 5 O Y W 1 l c y I g V m F s d W U 9 I n N b J n F 1 b 3 Q 7 T W V u b y Z x d W 9 0 O y w m c X V v d D t Q b 3 N s Z W R E V C Z x d W 9 0 O y w m c X V v d D t T w 7 r E j W V 0 I G 1 l b m E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5 N D Y 0 N W I 2 N i 0 3 Z W Z h L T R m N z I t Y T l j Y y 1 i N T l k M m J k N T k 1 Y T Y i I C 8 + P E V u d H J 5 I F R 5 c G U 9 I k Z p b G x M Y X N 0 V X B k Y X R l Z C I g V m F s d W U 9 I m Q y M D E 3 L T A 1 L T E 0 V D E 5 O j E 1 O j U 1 L j g w M T M 4 N D J a I i A v P j x F b n R y e S B U e X B l P S J G a W x s V G F y Z 2 V 0 I i B W Y W x 1 Z T 0 i c 0 F n c m V n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N Z W 5 v J n F 1 b 3 Q 7 X S w m c X V v d D t x d W V y e V J l b G F 0 a W 9 u c 2 h p c H M m c X V v d D s 6 W 1 0 s J n F 1 b 3 Q 7 Y 2 9 s d W 1 u S W R l b n R p d G l l c y Z x d W 9 0 O z p b J n F 1 b 3 Q 7 U 2 V j d G l v b j E v Q W d y Z W c v R 3 J v d X B l Z C B S b 3 d z L n t N Z W 5 v L D B 9 J n F 1 b 3 Q 7 L C Z x d W 9 0 O 1 N l Y 3 R p b 2 4 x L 0 F n c m V n L 0 d y b 3 V w Z W Q g U m 9 3 c y 5 7 U G 9 z b G V k R F Q s M X 0 m c X V v d D s s J n F 1 b 3 Q 7 U 2 V j d G l v b j E v Q W d y Z W c v R 3 J v d X B l Z C B S b 3 d z L n t T w 7 r E j W V 0 I G 1 l b m E s M n 0 m c X V v d D t d L C Z x d W 9 0 O 0 N v b H V t b k N v d W 5 0 J n F 1 b 3 Q 7 O j M s J n F 1 b 3 Q 7 S 2 V 5 Q 2 9 s d W 1 u T m F t Z X M m c X V v d D s 6 W y Z x d W 9 0 O 0 1 l b m 8 m c X V v d D t d L C Z x d W 9 0 O 0 N v b H V t b k l k Z W 5 0 a X R p Z X M m c X V v d D s 6 W y Z x d W 9 0 O 1 N l Y 3 R p b 2 4 x L 0 F n c m V n L 0 d y b 3 V w Z W Q g U m 9 3 c y 5 7 T W V u b y w w f S Z x d W 9 0 O y w m c X V v d D t T Z W N 0 a W 9 u M S 9 B Z 3 J l Z y 9 H c m 9 1 c G V k I F J v d 3 M u e 1 B v c 2 x l Z E R U L D F 9 J n F 1 b 3 Q 7 L C Z x d W 9 0 O 1 N l Y 3 R p b 2 4 x L 0 F n c m V n L 0 d y b 3 V w Z W Q g U m 9 3 c y 5 7 U 8 O 6 x I 1 l d C B t Z W 5 h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Z 3 J l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3 J l Z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H R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R X J y b 3 J D b 3 V u d C I g V m F s d W U 9 I m w w I i A v P j x F b n R y e S B U e X B l P S J G a W x s Q 2 9 s d W 1 u V H l w Z X M i I F Z h b H V l P S J z Q n d Z R C I g L z 4 8 R W 5 0 c n k g V H l w Z T 0 i R m l s b E N v b H V t b k 5 h b W V z I i B W Y W x 1 Z T 0 i c 1 s m c X V v d D t E w 6 F 0 d W 3 E j G F z J n F 1 b 3 Q 7 L C Z x d W 9 0 O 0 1 l b m 8 m c X V v d D s s J n F 1 b 3 Q 7 U G / E j W V 0 J n F 1 b 3 Q 7 X S I g L z 4 8 R W 5 0 c n k g V H l w Z T 0 i R m l s b E V y c m 9 y Q 2 9 k Z S I g V m F s d W U 9 I n N V b m t u b 3 d u I i A v P j x F b n R y e S B U e X B l P S J G a W x s T G F z d F V w Z G F 0 Z W Q i I F Z h b H V l P S J k M j A x N y 0 w N S 0 x N F Q x O T o x N T o 1 N i 4 4 N z A 2 N T c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x 0 Z X I v Q 2 h h b m d l Z C B U e X B l L n t E w 6 F 0 d W 3 E j G F z L D B 9 J n F 1 b 3 Q 7 L C Z x d W 9 0 O 1 N l Y 3 R p b 2 4 x L 0 Z p b H R l c i 9 D a G F u Z 2 V k I F R 5 c G U u e 0 1 l b m 8 s M X 0 m c X V v d D s s J n F 1 b 3 Q 7 U 2 V j d G l v b j E v R m l s d G V y L 0 N o Y W 5 n Z W Q g V H l w Z S 5 7 U G / E j W V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Z p b H R l c i 9 D a G F u Z 2 V k I F R 5 c G U u e 0 T D o X R 1 b c S M Y X M s M H 0 m c X V v d D s s J n F 1 b 3 Q 7 U 2 V j d G l v b j E v R m l s d G V y L 0 N o Y W 5 n Z W Q g V H l w Z S 5 7 T W V u b y w x f S Z x d W 9 0 O y w m c X V v d D t T Z W N 0 a W 9 u M S 9 G a W x 0 Z X I v Q 2 h h b m d l Z C B U e X B l L n t Q b 8 S N Z X Q s M n 0 m c X V v d D t d L C Z x d W 9 0 O 1 J l b G F 0 a W 9 u c 2 h p c E l u Z m 8 m c X V v d D s 6 W 1 1 9 I i A v P j x F b n R y e S B U e X B l P S J R d W V y e U l E I i B W Y W x 1 Z T 0 i c z h j N j h h N j Y 1 L W M z N G I t N D d h Y S 0 4 Z m J l L W Z k N T A 0 O T R k Z j U 1 O S I g L z 4 8 R W 5 0 c n k g V H l w Z T 0 i R m l s b E N v d W 5 0 I i B W Y W x 1 Z T 0 i b D I 4 I i A v P j x F b n R y e S B U e X B l P S J G a W x s V G F y Z 2 V 0 I i B W Y W x 1 Z T 0 i c 0 Z p b H R l c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a W x 0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y Z W c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c m V n L 0 d y b 3 V w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i f f 1 4 v l D 9 E r i f D V 7 p c D f c A A A A A A g A A A A A A E G Y A A A A B A A A g A A A A r v u + / N p / z 6 4 a 6 f w F 8 G l M g 4 i W s b P U Z g K 5 P k r 7 X j q T S F k A A A A A D o A A A A A C A A A g A A A A / j g X l V d s t X J F w B g P t X q e N w G r R x 2 v b M K G O n q e j V 5 0 6 l 5 Q A A A A h K q 6 2 t E I X e y Y d B O p N U S W F 5 J p N / 4 v G G p A o q 2 k X e S J Q n g i + 3 R 8 0 r x 8 q d H B X O + N H u y n 4 g l 4 Q s 2 i P w N Z W r z X k I Q F f m 7 5 e P C U V t d G U T j z k l o 6 P l d A A A A A z C p B T t g N + 3 M / + C f 0 r E Z D a o T d x g 2 c P r z D g m E d b R M N f h b f b x l 2 7 W 5 p e v 6 H O y u G s q Y 2 K A Z p O A S c f D i S J 9 e W l o J w 2 w = = < / D a t a M a s h u p > 
</file>

<file path=customXml/itemProps1.xml><?xml version="1.0" encoding="utf-8"?>
<ds:datastoreItem xmlns:ds="http://schemas.openxmlformats.org/officeDocument/2006/customXml" ds:itemID="{72CF8D8E-08E3-43DB-8389-C6BCD07FC9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Výsledok</vt:lpstr>
      <vt:lpstr>Agreg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2017-05-14T18:21:27Z</dcterms:created>
  <dcterms:modified xsi:type="dcterms:W3CDTF">2017-05-14T19:16:09Z</dcterms:modified>
</cp:coreProperties>
</file>