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53222"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bookViews>
    <workbookView xWindow="0" yWindow="0" windowWidth="25200" windowHeight="11385"/>
  </bookViews>
  <sheets>
    <sheet name="List1" sheetId="1" r:id="rId1"/>
  </sheets>
  <definedNames>
    <definedName name="DEF_MAIL">List1!$L$2:INDEX(List1!$L:$L,ROWS(DEF_OBLAST)+1)</definedName>
    <definedName name="DEF_OBLAST">List1!$A$2:INDEX(List1!$I:$I,COUNTIF(List1!$A:$A,"&lt;&gt;")-2)</definedName>
    <definedName name="DEF_ODDEL">","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43" i="1" l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N2" i="1" l="1"/>
  <c r="N3" i="1" s="1"/>
  <c r="V3" i="1" s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2" i="1"/>
  <c r="V2" i="1" l="1"/>
  <c r="O3" i="1"/>
  <c r="U3" i="1"/>
  <c r="T3" i="1"/>
  <c r="S3" i="1"/>
  <c r="R3" i="1"/>
  <c r="Q3" i="1"/>
  <c r="N4" i="1"/>
  <c r="V4" i="1" s="1"/>
  <c r="P3" i="1"/>
  <c r="W3" i="1"/>
  <c r="S2" i="1"/>
  <c r="Q2" i="1"/>
  <c r="P2" i="1"/>
  <c r="R2" i="1"/>
  <c r="W2" i="1"/>
  <c r="O2" i="1"/>
  <c r="T2" i="1"/>
  <c r="U2" i="1"/>
  <c r="U4" i="1" l="1"/>
  <c r="O4" i="1"/>
  <c r="W4" i="1"/>
  <c r="P4" i="1"/>
  <c r="N5" i="1"/>
  <c r="V5" i="1" s="1"/>
  <c r="Q4" i="1"/>
  <c r="R4" i="1"/>
  <c r="S4" i="1"/>
  <c r="T4" i="1"/>
  <c r="S5" i="1" l="1"/>
  <c r="T5" i="1"/>
  <c r="U5" i="1"/>
  <c r="O5" i="1"/>
  <c r="W5" i="1"/>
  <c r="P5" i="1"/>
  <c r="N6" i="1"/>
  <c r="V6" i="1" s="1"/>
  <c r="Q5" i="1"/>
  <c r="R5" i="1"/>
  <c r="Q6" i="1" l="1"/>
  <c r="R6" i="1"/>
  <c r="S6" i="1"/>
  <c r="T6" i="1"/>
  <c r="U6" i="1"/>
  <c r="P6" i="1"/>
  <c r="N7" i="1"/>
  <c r="V7" i="1" s="1"/>
  <c r="O6" i="1"/>
  <c r="W6" i="1"/>
  <c r="O7" i="1" l="1"/>
  <c r="W7" i="1"/>
  <c r="P7" i="1"/>
  <c r="N8" i="1"/>
  <c r="V8" i="1" s="1"/>
  <c r="Q7" i="1"/>
  <c r="R7" i="1"/>
  <c r="S7" i="1"/>
  <c r="T7" i="1"/>
  <c r="U7" i="1"/>
  <c r="U8" i="1" l="1"/>
  <c r="O8" i="1"/>
  <c r="W8" i="1"/>
  <c r="P8" i="1"/>
  <c r="N9" i="1"/>
  <c r="V9" i="1" s="1"/>
  <c r="Q8" i="1"/>
  <c r="R8" i="1"/>
  <c r="S8" i="1"/>
  <c r="T8" i="1"/>
  <c r="S9" i="1" l="1"/>
  <c r="T9" i="1"/>
  <c r="U9" i="1"/>
  <c r="O9" i="1"/>
  <c r="W9" i="1"/>
  <c r="P9" i="1"/>
  <c r="N10" i="1"/>
  <c r="V10" i="1" s="1"/>
  <c r="R9" i="1"/>
  <c r="Q9" i="1"/>
  <c r="Q10" i="1" l="1"/>
  <c r="R10" i="1"/>
  <c r="S10" i="1"/>
  <c r="T10" i="1"/>
  <c r="U10" i="1"/>
  <c r="P10" i="1"/>
  <c r="W10" i="1"/>
  <c r="N11" i="1"/>
  <c r="V11" i="1" s="1"/>
  <c r="O10" i="1"/>
  <c r="O11" i="1" l="1"/>
  <c r="W11" i="1"/>
  <c r="P11" i="1"/>
  <c r="N12" i="1"/>
  <c r="V12" i="1" s="1"/>
  <c r="Q11" i="1"/>
  <c r="R11" i="1"/>
  <c r="S11" i="1"/>
  <c r="T11" i="1"/>
  <c r="U11" i="1"/>
  <c r="U12" i="1" l="1"/>
  <c r="O12" i="1"/>
  <c r="W12" i="1"/>
  <c r="P12" i="1"/>
  <c r="N13" i="1"/>
  <c r="V13" i="1" s="1"/>
  <c r="Q12" i="1"/>
  <c r="R12" i="1"/>
  <c r="T12" i="1"/>
  <c r="S12" i="1"/>
  <c r="S13" i="1" l="1"/>
  <c r="T13" i="1"/>
  <c r="U13" i="1"/>
  <c r="O13" i="1"/>
  <c r="W13" i="1"/>
  <c r="P13" i="1"/>
  <c r="N14" i="1"/>
  <c r="V14" i="1" s="1"/>
  <c r="R13" i="1"/>
  <c r="Q13" i="1"/>
  <c r="Q14" i="1" l="1"/>
  <c r="R14" i="1"/>
  <c r="S14" i="1"/>
  <c r="T14" i="1"/>
  <c r="U14" i="1"/>
  <c r="O14" i="1"/>
  <c r="P14" i="1"/>
  <c r="W14" i="1"/>
  <c r="N15" i="1"/>
  <c r="V15" i="1" s="1"/>
  <c r="O15" i="1" l="1"/>
  <c r="W15" i="1"/>
  <c r="P15" i="1"/>
  <c r="N16" i="1"/>
  <c r="V16" i="1" s="1"/>
  <c r="Q15" i="1"/>
  <c r="R15" i="1"/>
  <c r="S15" i="1"/>
  <c r="T15" i="1"/>
  <c r="U15" i="1"/>
  <c r="U16" i="1" l="1"/>
  <c r="O16" i="1"/>
  <c r="W16" i="1"/>
  <c r="P16" i="1"/>
  <c r="N17" i="1"/>
  <c r="V17" i="1" s="1"/>
  <c r="Q16" i="1"/>
  <c r="R16" i="1"/>
  <c r="T16" i="1"/>
  <c r="S16" i="1"/>
  <c r="S17" i="1" l="1"/>
  <c r="T17" i="1"/>
  <c r="U17" i="1"/>
  <c r="O17" i="1"/>
  <c r="W17" i="1"/>
  <c r="P17" i="1"/>
  <c r="N18" i="1"/>
  <c r="V18" i="1" s="1"/>
  <c r="Q17" i="1"/>
  <c r="R17" i="1"/>
  <c r="Q18" i="1" l="1"/>
  <c r="R18" i="1"/>
  <c r="S18" i="1"/>
  <c r="T18" i="1"/>
  <c r="U18" i="1"/>
  <c r="N19" i="1"/>
  <c r="V19" i="1" s="1"/>
  <c r="O18" i="1"/>
  <c r="P18" i="1"/>
  <c r="W18" i="1"/>
  <c r="O19" i="1" l="1"/>
  <c r="W19" i="1"/>
  <c r="P19" i="1"/>
  <c r="N20" i="1"/>
  <c r="V20" i="1" s="1"/>
  <c r="Q19" i="1"/>
  <c r="R19" i="1"/>
  <c r="S19" i="1"/>
  <c r="T19" i="1"/>
  <c r="U19" i="1"/>
  <c r="U20" i="1" l="1"/>
  <c r="O20" i="1"/>
  <c r="W20" i="1"/>
  <c r="P20" i="1"/>
  <c r="N21" i="1"/>
  <c r="V21" i="1" s="1"/>
  <c r="Q20" i="1"/>
  <c r="R20" i="1"/>
  <c r="S20" i="1"/>
  <c r="T20" i="1"/>
  <c r="S21" i="1" l="1"/>
  <c r="T21" i="1"/>
  <c r="U21" i="1"/>
  <c r="O21" i="1"/>
  <c r="W21" i="1"/>
  <c r="P21" i="1"/>
  <c r="N22" i="1"/>
  <c r="V22" i="1" s="1"/>
  <c r="Q21" i="1"/>
  <c r="R21" i="1"/>
  <c r="Q22" i="1" l="1"/>
  <c r="R22" i="1"/>
  <c r="S22" i="1"/>
  <c r="T22" i="1"/>
  <c r="U22" i="1"/>
  <c r="P22" i="1"/>
  <c r="N23" i="1"/>
  <c r="V23" i="1" s="1"/>
  <c r="O22" i="1"/>
  <c r="W22" i="1"/>
  <c r="O23" i="1" l="1"/>
  <c r="W23" i="1"/>
  <c r="P23" i="1"/>
  <c r="N24" i="1"/>
  <c r="V24" i="1" s="1"/>
  <c r="Q23" i="1"/>
  <c r="R23" i="1"/>
  <c r="S23" i="1"/>
  <c r="T23" i="1"/>
  <c r="U23" i="1"/>
  <c r="U24" i="1" l="1"/>
  <c r="O24" i="1"/>
  <c r="W24" i="1"/>
  <c r="P24" i="1"/>
  <c r="N25" i="1"/>
  <c r="V25" i="1" s="1"/>
  <c r="Q24" i="1"/>
  <c r="R24" i="1"/>
  <c r="S24" i="1"/>
  <c r="T24" i="1"/>
  <c r="S25" i="1" l="1"/>
  <c r="T25" i="1"/>
  <c r="U25" i="1"/>
  <c r="O25" i="1"/>
  <c r="W25" i="1"/>
  <c r="P25" i="1"/>
  <c r="N26" i="1"/>
  <c r="V26" i="1" s="1"/>
  <c r="R25" i="1"/>
  <c r="Q25" i="1"/>
  <c r="Q26" i="1" l="1"/>
  <c r="R26" i="1"/>
  <c r="S26" i="1"/>
  <c r="T26" i="1"/>
  <c r="U26" i="1"/>
  <c r="P26" i="1"/>
  <c r="W26" i="1"/>
  <c r="N27" i="1"/>
  <c r="V27" i="1" s="1"/>
  <c r="O26" i="1"/>
  <c r="O27" i="1" l="1"/>
  <c r="W27" i="1"/>
  <c r="P27" i="1"/>
  <c r="N28" i="1"/>
  <c r="V28" i="1" s="1"/>
  <c r="Q27" i="1"/>
  <c r="R27" i="1"/>
  <c r="S27" i="1"/>
  <c r="T27" i="1"/>
  <c r="U27" i="1"/>
  <c r="U28" i="1" l="1"/>
  <c r="O28" i="1"/>
  <c r="W28" i="1"/>
  <c r="P28" i="1"/>
  <c r="N29" i="1"/>
  <c r="V29" i="1" s="1"/>
  <c r="Q28" i="1"/>
  <c r="R28" i="1"/>
  <c r="T28" i="1"/>
  <c r="S28" i="1"/>
  <c r="S29" i="1" l="1"/>
  <c r="U29" i="1"/>
  <c r="O29" i="1"/>
  <c r="W29" i="1"/>
  <c r="P29" i="1"/>
  <c r="N30" i="1"/>
  <c r="V30" i="1" s="1"/>
  <c r="R29" i="1"/>
  <c r="T29" i="1"/>
  <c r="Q29" i="1"/>
  <c r="Q30" i="1" l="1"/>
  <c r="S30" i="1"/>
  <c r="T30" i="1"/>
  <c r="U30" i="1"/>
  <c r="W30" i="1"/>
  <c r="O30" i="1"/>
  <c r="P30" i="1"/>
  <c r="R30" i="1"/>
  <c r="N31" i="1"/>
  <c r="V31" i="1" s="1"/>
  <c r="O31" i="1" l="1"/>
  <c r="W31" i="1"/>
  <c r="Q31" i="1"/>
  <c r="R31" i="1"/>
  <c r="S31" i="1"/>
  <c r="T31" i="1"/>
  <c r="U31" i="1"/>
  <c r="N32" i="1"/>
  <c r="V32" i="1" s="1"/>
  <c r="P31" i="1"/>
  <c r="U32" i="1" l="1"/>
  <c r="O32" i="1"/>
  <c r="W32" i="1"/>
  <c r="P32" i="1"/>
  <c r="N33" i="1"/>
  <c r="V33" i="1" s="1"/>
  <c r="Q32" i="1"/>
  <c r="R32" i="1"/>
  <c r="S32" i="1"/>
  <c r="T32" i="1"/>
  <c r="S33" i="1" l="1"/>
  <c r="U33" i="1"/>
  <c r="O33" i="1"/>
  <c r="W33" i="1"/>
  <c r="P33" i="1"/>
  <c r="N34" i="1"/>
  <c r="V34" i="1" s="1"/>
  <c r="T33" i="1"/>
  <c r="Q33" i="1"/>
  <c r="R33" i="1"/>
  <c r="Q34" i="1" l="1"/>
  <c r="S34" i="1"/>
  <c r="T34" i="1"/>
  <c r="U34" i="1"/>
  <c r="O34" i="1"/>
  <c r="P34" i="1"/>
  <c r="R34" i="1"/>
  <c r="W34" i="1"/>
  <c r="N35" i="1"/>
  <c r="V35" i="1" s="1"/>
  <c r="O35" i="1" l="1"/>
  <c r="W35" i="1"/>
  <c r="Q35" i="1"/>
  <c r="R35" i="1"/>
  <c r="S35" i="1"/>
  <c r="T35" i="1"/>
  <c r="N36" i="1"/>
  <c r="V36" i="1" s="1"/>
  <c r="P35" i="1"/>
  <c r="U35" i="1"/>
  <c r="U36" i="1" l="1"/>
  <c r="O36" i="1"/>
  <c r="W36" i="1"/>
  <c r="P36" i="1"/>
  <c r="N37" i="1"/>
  <c r="V37" i="1" s="1"/>
  <c r="Q36" i="1"/>
  <c r="R36" i="1"/>
  <c r="S36" i="1"/>
  <c r="T36" i="1"/>
  <c r="S37" i="1" l="1"/>
  <c r="U37" i="1"/>
  <c r="O37" i="1"/>
  <c r="W37" i="1"/>
  <c r="P37" i="1"/>
  <c r="N38" i="1"/>
  <c r="V38" i="1" s="1"/>
  <c r="R37" i="1"/>
  <c r="T37" i="1"/>
  <c r="Q37" i="1"/>
  <c r="Q38" i="1" l="1"/>
  <c r="S38" i="1"/>
  <c r="T38" i="1"/>
  <c r="U38" i="1"/>
  <c r="O38" i="1"/>
  <c r="P38" i="1"/>
  <c r="R38" i="1"/>
  <c r="W38" i="1"/>
  <c r="N39" i="1"/>
  <c r="V39" i="1" s="1"/>
  <c r="O39" i="1" l="1"/>
  <c r="Q39" i="1"/>
  <c r="R39" i="1"/>
  <c r="T39" i="1"/>
  <c r="W39" i="1"/>
  <c r="N40" i="1"/>
  <c r="V40" i="1" s="1"/>
  <c r="P39" i="1"/>
  <c r="S39" i="1"/>
  <c r="U39" i="1"/>
  <c r="O40" i="1" l="1"/>
  <c r="W40" i="1"/>
  <c r="P40" i="1"/>
  <c r="N41" i="1"/>
  <c r="V41" i="1" s="1"/>
  <c r="R40" i="1"/>
  <c r="Q40" i="1"/>
  <c r="U40" i="1"/>
  <c r="S40" i="1"/>
  <c r="T40" i="1"/>
  <c r="U41" i="1" l="1"/>
  <c r="P41" i="1"/>
  <c r="N42" i="1"/>
  <c r="V42" i="1" s="1"/>
  <c r="O41" i="1"/>
  <c r="Q41" i="1"/>
  <c r="R41" i="1"/>
  <c r="S41" i="1"/>
  <c r="T41" i="1"/>
  <c r="W41" i="1"/>
  <c r="S42" i="1" l="1"/>
  <c r="T42" i="1"/>
  <c r="Q42" i="1"/>
  <c r="R42" i="1"/>
  <c r="U42" i="1"/>
  <c r="W42" i="1"/>
  <c r="O42" i="1"/>
  <c r="P42" i="1"/>
  <c r="N43" i="1"/>
  <c r="V43" i="1" s="1"/>
  <c r="Q43" i="1" l="1"/>
  <c r="R43" i="1"/>
  <c r="T43" i="1"/>
  <c r="U43" i="1"/>
  <c r="W43" i="1"/>
  <c r="N44" i="1"/>
  <c r="V44" i="1" s="1"/>
  <c r="P43" i="1"/>
  <c r="S43" i="1"/>
  <c r="O43" i="1"/>
  <c r="O44" i="1" l="1"/>
  <c r="W44" i="1"/>
  <c r="P44" i="1"/>
  <c r="N45" i="1"/>
  <c r="V45" i="1" s="1"/>
  <c r="R44" i="1"/>
  <c r="Q44" i="1"/>
  <c r="S44" i="1"/>
  <c r="T44" i="1"/>
  <c r="U44" i="1"/>
  <c r="U45" i="1" l="1"/>
  <c r="P45" i="1"/>
  <c r="N46" i="1"/>
  <c r="V46" i="1" s="1"/>
  <c r="O45" i="1"/>
  <c r="Q45" i="1"/>
  <c r="R45" i="1"/>
  <c r="W45" i="1"/>
  <c r="S45" i="1"/>
  <c r="T45" i="1"/>
  <c r="S46" i="1" l="1"/>
  <c r="T46" i="1"/>
  <c r="P46" i="1"/>
  <c r="Q46" i="1"/>
  <c r="R46" i="1"/>
  <c r="U46" i="1"/>
  <c r="O46" i="1"/>
  <c r="W46" i="1"/>
  <c r="N47" i="1"/>
  <c r="V47" i="1" s="1"/>
  <c r="Q47" i="1" l="1"/>
  <c r="R47" i="1"/>
  <c r="T47" i="1"/>
  <c r="S47" i="1"/>
  <c r="U47" i="1"/>
  <c r="W47" i="1"/>
  <c r="O47" i="1"/>
  <c r="P47" i="1"/>
  <c r="N48" i="1"/>
  <c r="V48" i="1" s="1"/>
  <c r="O48" i="1" l="1"/>
  <c r="W48" i="1"/>
  <c r="P48" i="1"/>
  <c r="N49" i="1"/>
  <c r="V49" i="1" s="1"/>
  <c r="R48" i="1"/>
  <c r="U48" i="1"/>
  <c r="S48" i="1"/>
  <c r="T48" i="1"/>
  <c r="Q48" i="1"/>
  <c r="U49" i="1" l="1"/>
  <c r="P49" i="1"/>
  <c r="N50" i="1"/>
  <c r="V50" i="1" s="1"/>
  <c r="O49" i="1"/>
  <c r="Q49" i="1"/>
  <c r="R49" i="1"/>
  <c r="S49" i="1"/>
  <c r="T49" i="1"/>
  <c r="W49" i="1"/>
  <c r="S50" i="1" l="1"/>
  <c r="T50" i="1"/>
  <c r="O50" i="1"/>
  <c r="P50" i="1"/>
  <c r="Q50" i="1"/>
  <c r="R50" i="1"/>
  <c r="N51" i="1"/>
  <c r="V51" i="1" s="1"/>
  <c r="U50" i="1"/>
  <c r="W50" i="1"/>
  <c r="Q51" i="1" l="1"/>
  <c r="R51" i="1"/>
  <c r="T51" i="1"/>
  <c r="P51" i="1"/>
  <c r="S51" i="1"/>
  <c r="U51" i="1"/>
  <c r="O51" i="1"/>
  <c r="W51" i="1"/>
  <c r="N52" i="1"/>
  <c r="V52" i="1" s="1"/>
  <c r="O52" i="1" l="1"/>
  <c r="W52" i="1"/>
  <c r="P52" i="1"/>
  <c r="R52" i="1"/>
  <c r="T52" i="1"/>
  <c r="U52" i="1"/>
  <c r="N53" i="1"/>
  <c r="V53" i="1" s="1"/>
  <c r="Q52" i="1"/>
  <c r="S52" i="1"/>
  <c r="U53" i="1" l="1"/>
  <c r="P53" i="1"/>
  <c r="N54" i="1"/>
  <c r="V54" i="1" s="1"/>
  <c r="T53" i="1"/>
  <c r="W53" i="1"/>
  <c r="R53" i="1"/>
  <c r="S53" i="1"/>
  <c r="O53" i="1"/>
  <c r="Q53" i="1"/>
  <c r="S54" i="1" l="1"/>
  <c r="U54" i="1"/>
  <c r="W54" i="1"/>
  <c r="N55" i="1"/>
  <c r="V55" i="1" s="1"/>
  <c r="O54" i="1"/>
  <c r="P54" i="1"/>
  <c r="Q54" i="1"/>
  <c r="R54" i="1"/>
  <c r="T54" i="1"/>
  <c r="Q55" i="1" l="1"/>
  <c r="T55" i="1"/>
  <c r="W55" i="1"/>
  <c r="N56" i="1"/>
  <c r="V56" i="1" s="1"/>
  <c r="O55" i="1"/>
  <c r="S55" i="1"/>
  <c r="U55" i="1"/>
  <c r="P55" i="1"/>
  <c r="R55" i="1"/>
  <c r="O56" i="1" l="1"/>
  <c r="W56" i="1"/>
  <c r="R56" i="1"/>
  <c r="N57" i="1"/>
  <c r="V57" i="1" s="1"/>
  <c r="P56" i="1"/>
  <c r="Q56" i="1"/>
  <c r="S56" i="1"/>
  <c r="T56" i="1"/>
  <c r="U56" i="1"/>
  <c r="U57" i="1" l="1"/>
  <c r="P57" i="1"/>
  <c r="N58" i="1"/>
  <c r="V58" i="1" s="1"/>
  <c r="W57" i="1"/>
  <c r="O57" i="1"/>
  <c r="Q57" i="1"/>
  <c r="T57" i="1"/>
  <c r="R57" i="1"/>
  <c r="S57" i="1"/>
  <c r="S58" i="1" l="1"/>
  <c r="N59" i="1"/>
  <c r="V59" i="1" s="1"/>
  <c r="O58" i="1"/>
  <c r="P58" i="1"/>
  <c r="Q58" i="1"/>
  <c r="R58" i="1"/>
  <c r="T58" i="1"/>
  <c r="U58" i="1"/>
  <c r="W58" i="1"/>
  <c r="Q59" i="1" l="1"/>
  <c r="T59" i="1"/>
  <c r="N60" i="1"/>
  <c r="V60" i="1" s="1"/>
  <c r="O59" i="1"/>
  <c r="P59" i="1"/>
  <c r="R59" i="1"/>
  <c r="W59" i="1"/>
  <c r="U59" i="1"/>
  <c r="S59" i="1"/>
  <c r="O60" i="1" l="1"/>
  <c r="W60" i="1"/>
  <c r="N61" i="1"/>
  <c r="V61" i="1" s="1"/>
  <c r="P60" i="1"/>
  <c r="Q60" i="1"/>
  <c r="R60" i="1"/>
  <c r="S60" i="1"/>
  <c r="T60" i="1"/>
  <c r="U60" i="1"/>
  <c r="U61" i="1" l="1"/>
  <c r="W61" i="1"/>
  <c r="O61" i="1"/>
  <c r="N62" i="1"/>
  <c r="V62" i="1" s="1"/>
  <c r="P61" i="1"/>
  <c r="Q61" i="1"/>
  <c r="T61" i="1"/>
  <c r="R61" i="1"/>
  <c r="S61" i="1"/>
  <c r="S62" i="1" l="1"/>
  <c r="W62" i="1"/>
  <c r="O62" i="1"/>
  <c r="N63" i="1"/>
  <c r="V63" i="1" s="1"/>
  <c r="P62" i="1"/>
  <c r="Q62" i="1"/>
  <c r="R62" i="1"/>
  <c r="T62" i="1"/>
  <c r="U62" i="1"/>
  <c r="Q63" i="1" l="1"/>
  <c r="U63" i="1"/>
  <c r="O63" i="1"/>
  <c r="N64" i="1"/>
  <c r="V64" i="1" s="1"/>
  <c r="S63" i="1"/>
  <c r="T63" i="1"/>
  <c r="W63" i="1"/>
  <c r="P63" i="1"/>
  <c r="R63" i="1"/>
  <c r="O64" i="1" l="1"/>
  <c r="W64" i="1"/>
  <c r="T64" i="1"/>
  <c r="U64" i="1"/>
  <c r="N65" i="1"/>
  <c r="V65" i="1" s="1"/>
  <c r="P64" i="1"/>
  <c r="Q64" i="1"/>
  <c r="R64" i="1"/>
  <c r="S64" i="1"/>
  <c r="U65" i="1" l="1"/>
  <c r="S65" i="1"/>
  <c r="T65" i="1"/>
  <c r="W65" i="1"/>
  <c r="O65" i="1"/>
  <c r="P65" i="1"/>
  <c r="Q65" i="1"/>
  <c r="R65" i="1"/>
  <c r="N66" i="1"/>
  <c r="V66" i="1" s="1"/>
  <c r="S66" i="1" l="1"/>
  <c r="R66" i="1"/>
  <c r="T66" i="1"/>
  <c r="Q66" i="1"/>
  <c r="U66" i="1"/>
  <c r="W66" i="1"/>
  <c r="N67" i="1"/>
  <c r="V67" i="1" s="1"/>
  <c r="P66" i="1"/>
  <c r="O66" i="1"/>
  <c r="Q67" i="1" l="1"/>
  <c r="R67" i="1"/>
  <c r="S67" i="1"/>
  <c r="U67" i="1"/>
  <c r="W67" i="1"/>
  <c r="N68" i="1"/>
  <c r="V68" i="1" s="1"/>
  <c r="O67" i="1"/>
  <c r="P67" i="1"/>
  <c r="T67" i="1"/>
  <c r="O68" i="1" l="1"/>
  <c r="W68" i="1"/>
  <c r="Q68" i="1"/>
  <c r="R68" i="1"/>
  <c r="T68" i="1"/>
  <c r="P68" i="1"/>
  <c r="S68" i="1"/>
  <c r="U68" i="1"/>
  <c r="N69" i="1"/>
  <c r="V69" i="1" s="1"/>
  <c r="U69" i="1" l="1"/>
  <c r="P69" i="1"/>
  <c r="Q69" i="1"/>
  <c r="R69" i="1"/>
  <c r="S69" i="1"/>
  <c r="T69" i="1"/>
  <c r="W69" i="1"/>
  <c r="N70" i="1"/>
  <c r="V70" i="1" s="1"/>
  <c r="O69" i="1"/>
  <c r="S70" i="1" l="1"/>
  <c r="O70" i="1"/>
  <c r="N71" i="1"/>
  <c r="V71" i="1" s="1"/>
  <c r="P70" i="1"/>
  <c r="T70" i="1"/>
  <c r="U70" i="1"/>
  <c r="W70" i="1"/>
  <c r="Q70" i="1"/>
  <c r="R70" i="1"/>
  <c r="O71" i="1" l="1"/>
  <c r="W71" i="1"/>
  <c r="T71" i="1"/>
  <c r="U71" i="1"/>
  <c r="N72" i="1"/>
  <c r="V72" i="1" s="1"/>
  <c r="P71" i="1"/>
  <c r="Q71" i="1"/>
  <c r="S71" i="1"/>
  <c r="R71" i="1"/>
  <c r="T72" i="1" l="1"/>
  <c r="U72" i="1"/>
  <c r="W72" i="1"/>
  <c r="N73" i="1"/>
  <c r="V73" i="1" s="1"/>
  <c r="O72" i="1"/>
  <c r="P72" i="1"/>
  <c r="Q72" i="1"/>
  <c r="R72" i="1"/>
  <c r="S72" i="1"/>
  <c r="R73" i="1" l="1"/>
  <c r="S73" i="1"/>
  <c r="W73" i="1"/>
  <c r="N74" i="1"/>
  <c r="V74" i="1" s="1"/>
  <c r="O73" i="1"/>
  <c r="P73" i="1"/>
  <c r="Q73" i="1"/>
  <c r="T73" i="1"/>
  <c r="U73" i="1"/>
  <c r="P74" i="1" l="1"/>
  <c r="N75" i="1"/>
  <c r="V75" i="1" s="1"/>
  <c r="Q74" i="1"/>
  <c r="W74" i="1"/>
  <c r="O74" i="1"/>
  <c r="R74" i="1"/>
  <c r="S74" i="1"/>
  <c r="T74" i="1"/>
  <c r="U74" i="1"/>
  <c r="O75" i="1" l="1"/>
  <c r="W75" i="1"/>
  <c r="N76" i="1"/>
  <c r="V76" i="1" s="1"/>
  <c r="P75" i="1"/>
  <c r="Q75" i="1"/>
  <c r="R75" i="1"/>
  <c r="S75" i="1"/>
  <c r="U75" i="1"/>
  <c r="T75" i="1"/>
  <c r="T76" i="1" l="1"/>
  <c r="U76" i="1"/>
  <c r="N77" i="1"/>
  <c r="V77" i="1" s="1"/>
  <c r="O76" i="1"/>
  <c r="P76" i="1"/>
  <c r="Q76" i="1"/>
  <c r="R76" i="1"/>
  <c r="S76" i="1"/>
  <c r="W76" i="1"/>
  <c r="R77" i="1" l="1"/>
  <c r="S77" i="1"/>
  <c r="N78" i="1"/>
  <c r="V78" i="1" s="1"/>
  <c r="O77" i="1"/>
  <c r="P77" i="1"/>
  <c r="Q77" i="1"/>
  <c r="T77" i="1"/>
  <c r="U77" i="1"/>
  <c r="W77" i="1"/>
  <c r="P78" i="1" l="1"/>
  <c r="N79" i="1"/>
  <c r="V79" i="1" s="1"/>
  <c r="Q78" i="1"/>
  <c r="O78" i="1"/>
  <c r="R78" i="1"/>
  <c r="S78" i="1"/>
  <c r="T78" i="1"/>
  <c r="U78" i="1"/>
  <c r="W78" i="1"/>
  <c r="O79" i="1" l="1"/>
  <c r="W79" i="1"/>
  <c r="P79" i="1"/>
  <c r="Q79" i="1"/>
  <c r="R79" i="1"/>
  <c r="S79" i="1"/>
  <c r="T79" i="1"/>
  <c r="U79" i="1"/>
  <c r="N80" i="1"/>
  <c r="V80" i="1" s="1"/>
  <c r="T80" i="1" l="1"/>
  <c r="U80" i="1"/>
  <c r="P80" i="1"/>
  <c r="Q80" i="1"/>
  <c r="R80" i="1"/>
  <c r="S80" i="1"/>
  <c r="W80" i="1"/>
  <c r="O80" i="1"/>
  <c r="N81" i="1"/>
  <c r="V81" i="1" s="1"/>
  <c r="R81" i="1" l="1"/>
  <c r="S81" i="1"/>
  <c r="P81" i="1"/>
  <c r="Q81" i="1"/>
  <c r="T81" i="1"/>
  <c r="U81" i="1"/>
  <c r="W81" i="1"/>
  <c r="O81" i="1"/>
  <c r="N82" i="1"/>
  <c r="V82" i="1" s="1"/>
  <c r="P82" i="1" l="1"/>
  <c r="N83" i="1"/>
  <c r="V83" i="1" s="1"/>
  <c r="Q82" i="1"/>
  <c r="R82" i="1"/>
  <c r="S82" i="1"/>
  <c r="T82" i="1"/>
  <c r="U82" i="1"/>
  <c r="W82" i="1"/>
  <c r="O82" i="1"/>
  <c r="O83" i="1" l="1"/>
  <c r="W83" i="1"/>
  <c r="R83" i="1"/>
  <c r="S83" i="1"/>
  <c r="T83" i="1"/>
  <c r="U83" i="1"/>
  <c r="N84" i="1"/>
  <c r="V84" i="1" s="1"/>
  <c r="P83" i="1"/>
  <c r="Q83" i="1"/>
  <c r="T84" i="1" l="1"/>
  <c r="U84" i="1"/>
  <c r="R84" i="1"/>
  <c r="S84" i="1"/>
  <c r="W84" i="1"/>
  <c r="N85" i="1"/>
  <c r="V85" i="1" s="1"/>
  <c r="O84" i="1"/>
  <c r="Q84" i="1"/>
  <c r="P84" i="1"/>
  <c r="R85" i="1" l="1"/>
  <c r="S85" i="1"/>
  <c r="T85" i="1"/>
  <c r="U85" i="1"/>
  <c r="W85" i="1"/>
  <c r="N86" i="1"/>
  <c r="V86" i="1" s="1"/>
  <c r="O85" i="1"/>
  <c r="P85" i="1"/>
  <c r="Q85" i="1"/>
  <c r="P86" i="1" l="1"/>
  <c r="N87" i="1"/>
  <c r="V87" i="1" s="1"/>
  <c r="Q86" i="1"/>
  <c r="T86" i="1"/>
  <c r="U86" i="1"/>
  <c r="W86" i="1"/>
  <c r="O86" i="1"/>
  <c r="R86" i="1"/>
  <c r="S86" i="1"/>
  <c r="O87" i="1" l="1"/>
  <c r="W87" i="1"/>
  <c r="T87" i="1"/>
  <c r="U87" i="1"/>
  <c r="N88" i="1"/>
  <c r="V88" i="1" s="1"/>
  <c r="P87" i="1"/>
  <c r="Q87" i="1"/>
  <c r="R87" i="1"/>
  <c r="S87" i="1"/>
  <c r="T88" i="1" l="1"/>
  <c r="U88" i="1"/>
  <c r="W88" i="1"/>
  <c r="N89" i="1"/>
  <c r="V89" i="1" s="1"/>
  <c r="O88" i="1"/>
  <c r="P88" i="1"/>
  <c r="Q88" i="1"/>
  <c r="S88" i="1"/>
  <c r="R88" i="1"/>
  <c r="R89" i="1" l="1"/>
  <c r="S89" i="1"/>
  <c r="W89" i="1"/>
  <c r="N90" i="1"/>
  <c r="V90" i="1" s="1"/>
  <c r="O89" i="1"/>
  <c r="P89" i="1"/>
  <c r="Q89" i="1"/>
  <c r="T89" i="1"/>
  <c r="U89" i="1"/>
  <c r="P90" i="1" l="1"/>
  <c r="N91" i="1"/>
  <c r="V91" i="1" s="1"/>
  <c r="Q90" i="1"/>
  <c r="W90" i="1"/>
  <c r="O90" i="1"/>
  <c r="R90" i="1"/>
  <c r="S90" i="1"/>
  <c r="T90" i="1"/>
  <c r="U90" i="1"/>
  <c r="O91" i="1" l="1"/>
  <c r="W91" i="1"/>
  <c r="N92" i="1"/>
  <c r="V92" i="1" s="1"/>
  <c r="P91" i="1"/>
  <c r="Q91" i="1"/>
  <c r="R91" i="1"/>
  <c r="S91" i="1"/>
  <c r="T91" i="1"/>
  <c r="U91" i="1"/>
  <c r="T92" i="1" l="1"/>
  <c r="U92" i="1"/>
  <c r="N93" i="1"/>
  <c r="V93" i="1" s="1"/>
  <c r="O92" i="1"/>
  <c r="P92" i="1"/>
  <c r="Q92" i="1"/>
  <c r="R92" i="1"/>
  <c r="S92" i="1"/>
  <c r="W92" i="1"/>
  <c r="R93" i="1" l="1"/>
  <c r="S93" i="1"/>
  <c r="N94" i="1"/>
  <c r="V94" i="1" s="1"/>
  <c r="O93" i="1"/>
  <c r="P93" i="1"/>
  <c r="Q93" i="1"/>
  <c r="T93" i="1"/>
  <c r="U93" i="1"/>
  <c r="W93" i="1"/>
  <c r="P94" i="1" l="1"/>
  <c r="N95" i="1"/>
  <c r="V95" i="1" s="1"/>
  <c r="Q94" i="1"/>
  <c r="O94" i="1"/>
  <c r="R94" i="1"/>
  <c r="S94" i="1"/>
  <c r="T94" i="1"/>
  <c r="U94" i="1"/>
  <c r="W94" i="1"/>
  <c r="O95" i="1" l="1"/>
  <c r="W95" i="1"/>
  <c r="P95" i="1"/>
  <c r="Q95" i="1"/>
  <c r="R95" i="1"/>
  <c r="S95" i="1"/>
  <c r="T95" i="1"/>
  <c r="U95" i="1"/>
  <c r="N96" i="1"/>
  <c r="V96" i="1" s="1"/>
  <c r="T96" i="1" l="1"/>
  <c r="U96" i="1"/>
  <c r="P96" i="1"/>
  <c r="Q96" i="1"/>
  <c r="R96" i="1"/>
  <c r="S96" i="1"/>
  <c r="W96" i="1"/>
  <c r="O96" i="1"/>
  <c r="N97" i="1"/>
  <c r="V97" i="1" s="1"/>
  <c r="R97" i="1" l="1"/>
  <c r="S97" i="1"/>
  <c r="P97" i="1"/>
  <c r="Q97" i="1"/>
  <c r="T97" i="1"/>
  <c r="U97" i="1"/>
  <c r="W97" i="1"/>
  <c r="O97" i="1"/>
  <c r="N98" i="1"/>
  <c r="V98" i="1" s="1"/>
  <c r="P98" i="1" l="1"/>
  <c r="N99" i="1"/>
  <c r="V99" i="1" s="1"/>
  <c r="Q98" i="1"/>
  <c r="R98" i="1"/>
  <c r="S98" i="1"/>
  <c r="T98" i="1"/>
  <c r="U98" i="1"/>
  <c r="W98" i="1"/>
  <c r="O98" i="1"/>
  <c r="O99" i="1" l="1"/>
  <c r="W99" i="1"/>
  <c r="R99" i="1"/>
  <c r="S99" i="1"/>
  <c r="T99" i="1"/>
  <c r="U99" i="1"/>
  <c r="N100" i="1"/>
  <c r="V100" i="1" s="1"/>
  <c r="P99" i="1"/>
  <c r="Q99" i="1"/>
  <c r="T100" i="1" l="1"/>
  <c r="U100" i="1"/>
  <c r="R100" i="1"/>
  <c r="S100" i="1"/>
  <c r="W100" i="1"/>
  <c r="N101" i="1"/>
  <c r="V101" i="1" s="1"/>
  <c r="O100" i="1"/>
  <c r="P100" i="1"/>
  <c r="Q100" i="1"/>
  <c r="R101" i="1" l="1"/>
  <c r="S101" i="1"/>
  <c r="T101" i="1"/>
  <c r="U101" i="1"/>
  <c r="W101" i="1"/>
  <c r="N102" i="1"/>
  <c r="V102" i="1" s="1"/>
  <c r="O101" i="1"/>
  <c r="Q101" i="1"/>
  <c r="P101" i="1"/>
  <c r="P102" i="1" l="1"/>
  <c r="N103" i="1"/>
  <c r="V103" i="1" s="1"/>
  <c r="Q102" i="1"/>
  <c r="T102" i="1"/>
  <c r="U102" i="1"/>
  <c r="W102" i="1"/>
  <c r="O102" i="1"/>
  <c r="R102" i="1"/>
  <c r="S102" i="1"/>
  <c r="O103" i="1" l="1"/>
  <c r="W103" i="1"/>
  <c r="T103" i="1"/>
  <c r="U103" i="1"/>
  <c r="N104" i="1"/>
  <c r="V104" i="1" s="1"/>
  <c r="P103" i="1"/>
  <c r="Q103" i="1"/>
  <c r="R103" i="1"/>
  <c r="S103" i="1"/>
  <c r="U104" i="1" l="1"/>
  <c r="T104" i="1"/>
  <c r="W104" i="1"/>
  <c r="O104" i="1"/>
  <c r="N105" i="1"/>
  <c r="V105" i="1" s="1"/>
  <c r="P104" i="1"/>
  <c r="Q104" i="1"/>
  <c r="R104" i="1"/>
  <c r="S104" i="1"/>
  <c r="S105" i="1" l="1"/>
  <c r="T105" i="1"/>
  <c r="U105" i="1"/>
  <c r="O105" i="1"/>
  <c r="W105" i="1"/>
  <c r="P105" i="1"/>
  <c r="N106" i="1"/>
  <c r="V106" i="1" s="1"/>
  <c r="R105" i="1"/>
  <c r="Q105" i="1"/>
  <c r="Q106" i="1" l="1"/>
  <c r="R106" i="1"/>
  <c r="S106" i="1"/>
  <c r="T106" i="1"/>
  <c r="U106" i="1"/>
  <c r="O106" i="1"/>
  <c r="P106" i="1"/>
  <c r="W106" i="1"/>
  <c r="N107" i="1"/>
  <c r="V107" i="1" s="1"/>
  <c r="O107" i="1" l="1"/>
  <c r="W107" i="1"/>
  <c r="P107" i="1"/>
  <c r="N108" i="1"/>
  <c r="V108" i="1" s="1"/>
  <c r="Q107" i="1"/>
  <c r="R107" i="1"/>
  <c r="S107" i="1"/>
  <c r="T107" i="1"/>
  <c r="U107" i="1"/>
  <c r="U108" i="1" l="1"/>
  <c r="O108" i="1"/>
  <c r="W108" i="1"/>
  <c r="P108" i="1"/>
  <c r="N109" i="1"/>
  <c r="V109" i="1" s="1"/>
  <c r="Q108" i="1"/>
  <c r="R108" i="1"/>
  <c r="T108" i="1"/>
  <c r="S108" i="1"/>
  <c r="S109" i="1" l="1"/>
  <c r="T109" i="1"/>
  <c r="U109" i="1"/>
  <c r="O109" i="1"/>
  <c r="W109" i="1"/>
  <c r="P109" i="1"/>
  <c r="N110" i="1"/>
  <c r="V110" i="1" s="1"/>
  <c r="Q109" i="1"/>
  <c r="R109" i="1"/>
  <c r="Q110" i="1" l="1"/>
  <c r="R110" i="1"/>
  <c r="S110" i="1"/>
  <c r="T110" i="1"/>
  <c r="U110" i="1"/>
  <c r="O110" i="1"/>
  <c r="P110" i="1"/>
  <c r="W110" i="1"/>
  <c r="N111" i="1"/>
  <c r="V111" i="1" s="1"/>
  <c r="O111" i="1" l="1"/>
  <c r="W111" i="1"/>
  <c r="P111" i="1"/>
  <c r="N112" i="1"/>
  <c r="V112" i="1" s="1"/>
  <c r="Q111" i="1"/>
  <c r="R111" i="1"/>
  <c r="S111" i="1"/>
  <c r="T111" i="1"/>
  <c r="U111" i="1"/>
  <c r="U112" i="1" l="1"/>
  <c r="O112" i="1"/>
  <c r="W112" i="1"/>
  <c r="P112" i="1"/>
  <c r="N113" i="1"/>
  <c r="V113" i="1" s="1"/>
  <c r="Q112" i="1"/>
  <c r="R112" i="1"/>
  <c r="S112" i="1"/>
  <c r="T112" i="1"/>
  <c r="S113" i="1" l="1"/>
  <c r="T113" i="1"/>
  <c r="U113" i="1"/>
  <c r="O113" i="1"/>
  <c r="W113" i="1"/>
  <c r="P113" i="1"/>
  <c r="N114" i="1"/>
  <c r="V114" i="1" s="1"/>
  <c r="Q113" i="1"/>
  <c r="R113" i="1"/>
  <c r="Q114" i="1" l="1"/>
  <c r="R114" i="1"/>
  <c r="S114" i="1"/>
  <c r="T114" i="1"/>
  <c r="U114" i="1"/>
  <c r="N115" i="1"/>
  <c r="V115" i="1" s="1"/>
  <c r="O114" i="1"/>
  <c r="P114" i="1"/>
  <c r="W114" i="1"/>
  <c r="O115" i="1" l="1"/>
  <c r="W115" i="1"/>
  <c r="P115" i="1"/>
  <c r="N116" i="1"/>
  <c r="V116" i="1" s="1"/>
  <c r="Q115" i="1"/>
  <c r="R115" i="1"/>
  <c r="S115" i="1"/>
  <c r="T115" i="1"/>
  <c r="U115" i="1"/>
  <c r="U116" i="1" l="1"/>
  <c r="O116" i="1"/>
  <c r="W116" i="1"/>
  <c r="P116" i="1"/>
  <c r="N117" i="1"/>
  <c r="V117" i="1" s="1"/>
  <c r="Q116" i="1"/>
  <c r="R116" i="1"/>
  <c r="S116" i="1"/>
  <c r="T116" i="1"/>
  <c r="S117" i="1" l="1"/>
  <c r="T117" i="1"/>
  <c r="U117" i="1"/>
  <c r="O117" i="1"/>
  <c r="W117" i="1"/>
  <c r="P117" i="1"/>
  <c r="N118" i="1"/>
  <c r="V118" i="1" s="1"/>
  <c r="Q117" i="1"/>
  <c r="R117" i="1"/>
  <c r="Q118" i="1" l="1"/>
  <c r="R118" i="1"/>
  <c r="S118" i="1"/>
  <c r="T118" i="1"/>
  <c r="U118" i="1"/>
  <c r="P118" i="1"/>
  <c r="W118" i="1"/>
  <c r="N119" i="1"/>
  <c r="V119" i="1" s="1"/>
  <c r="O118" i="1"/>
  <c r="O119" i="1" l="1"/>
  <c r="W119" i="1"/>
  <c r="P119" i="1"/>
  <c r="N120" i="1"/>
  <c r="V120" i="1" s="1"/>
  <c r="Q119" i="1"/>
  <c r="R119" i="1"/>
  <c r="S119" i="1"/>
  <c r="T119" i="1"/>
  <c r="U119" i="1"/>
  <c r="U120" i="1" l="1"/>
  <c r="O120" i="1"/>
  <c r="W120" i="1"/>
  <c r="P120" i="1"/>
  <c r="N121" i="1"/>
  <c r="V121" i="1" s="1"/>
  <c r="Q120" i="1"/>
  <c r="R120" i="1"/>
  <c r="S120" i="1"/>
  <c r="T120" i="1"/>
  <c r="S121" i="1" l="1"/>
  <c r="T121" i="1"/>
  <c r="U121" i="1"/>
  <c r="O121" i="1"/>
  <c r="W121" i="1"/>
  <c r="P121" i="1"/>
  <c r="N122" i="1"/>
  <c r="V122" i="1" s="1"/>
  <c r="R121" i="1"/>
  <c r="Q121" i="1"/>
  <c r="Q122" i="1" l="1"/>
  <c r="R122" i="1"/>
  <c r="S122" i="1"/>
  <c r="T122" i="1"/>
  <c r="U122" i="1"/>
  <c r="O122" i="1"/>
  <c r="P122" i="1"/>
  <c r="W122" i="1"/>
  <c r="N123" i="1"/>
  <c r="V123" i="1" s="1"/>
  <c r="O123" i="1" l="1"/>
  <c r="W123" i="1"/>
  <c r="P123" i="1"/>
  <c r="Q123" i="1"/>
  <c r="R123" i="1"/>
  <c r="S123" i="1"/>
  <c r="N124" i="1"/>
  <c r="V124" i="1" s="1"/>
  <c r="T123" i="1"/>
  <c r="U123" i="1"/>
  <c r="U124" i="1" l="1"/>
  <c r="O124" i="1"/>
  <c r="W124" i="1"/>
  <c r="P124" i="1"/>
  <c r="N125" i="1"/>
  <c r="V125" i="1" s="1"/>
  <c r="Q124" i="1"/>
  <c r="R124" i="1"/>
  <c r="S124" i="1"/>
  <c r="T124" i="1"/>
  <c r="S125" i="1" l="1"/>
  <c r="U125" i="1"/>
  <c r="Q125" i="1"/>
  <c r="R125" i="1"/>
  <c r="T125" i="1"/>
  <c r="W125" i="1"/>
  <c r="N126" i="1"/>
  <c r="V126" i="1" s="1"/>
  <c r="O125" i="1"/>
  <c r="P125" i="1"/>
  <c r="Q126" i="1" l="1"/>
  <c r="S126" i="1"/>
  <c r="T126" i="1"/>
  <c r="U126" i="1"/>
  <c r="W126" i="1"/>
  <c r="N127" i="1"/>
  <c r="V127" i="1" s="1"/>
  <c r="O126" i="1"/>
  <c r="P126" i="1"/>
  <c r="R126" i="1"/>
  <c r="O127" i="1" l="1"/>
  <c r="W127" i="1"/>
  <c r="Q127" i="1"/>
  <c r="R127" i="1"/>
  <c r="N128" i="1"/>
  <c r="V128" i="1" s="1"/>
  <c r="P127" i="1"/>
  <c r="S127" i="1"/>
  <c r="T127" i="1"/>
  <c r="U127" i="1"/>
  <c r="U128" i="1" l="1"/>
  <c r="O128" i="1"/>
  <c r="W128" i="1"/>
  <c r="P128" i="1"/>
  <c r="N129" i="1"/>
  <c r="V129" i="1" s="1"/>
  <c r="Q128" i="1"/>
  <c r="R128" i="1"/>
  <c r="S128" i="1"/>
  <c r="T128" i="1"/>
  <c r="S129" i="1" l="1"/>
  <c r="U129" i="1"/>
  <c r="P129" i="1"/>
  <c r="Q129" i="1"/>
  <c r="R129" i="1"/>
  <c r="T129" i="1"/>
  <c r="W129" i="1"/>
  <c r="N130" i="1"/>
  <c r="V130" i="1" s="1"/>
  <c r="O129" i="1"/>
  <c r="Q130" i="1" l="1"/>
  <c r="S130" i="1"/>
  <c r="T130" i="1"/>
  <c r="R130" i="1"/>
  <c r="U130" i="1"/>
  <c r="W130" i="1"/>
  <c r="N131" i="1"/>
  <c r="V131" i="1" s="1"/>
  <c r="O130" i="1"/>
  <c r="P130" i="1"/>
  <c r="O131" i="1" l="1"/>
  <c r="Q131" i="1"/>
  <c r="R131" i="1"/>
  <c r="U131" i="1"/>
  <c r="W131" i="1"/>
  <c r="N132" i="1"/>
  <c r="V132" i="1" s="1"/>
  <c r="P131" i="1"/>
  <c r="S131" i="1"/>
  <c r="T131" i="1"/>
  <c r="S132" i="1" l="1"/>
  <c r="T132" i="1"/>
  <c r="U132" i="1"/>
  <c r="O132" i="1"/>
  <c r="W132" i="1"/>
  <c r="P132" i="1"/>
  <c r="N133" i="1"/>
  <c r="V133" i="1" s="1"/>
  <c r="Q132" i="1"/>
  <c r="R132" i="1"/>
  <c r="Q133" i="1" l="1"/>
  <c r="R133" i="1"/>
  <c r="S133" i="1"/>
  <c r="T133" i="1"/>
  <c r="U133" i="1"/>
  <c r="O133" i="1"/>
  <c r="W133" i="1"/>
  <c r="P133" i="1"/>
  <c r="N134" i="1"/>
  <c r="V134" i="1" s="1"/>
  <c r="O134" i="1" l="1"/>
  <c r="W134" i="1"/>
  <c r="P134" i="1"/>
  <c r="N135" i="1"/>
  <c r="V135" i="1" s="1"/>
  <c r="Q134" i="1"/>
  <c r="R134" i="1"/>
  <c r="S134" i="1"/>
  <c r="T134" i="1"/>
  <c r="U134" i="1"/>
  <c r="U135" i="1" l="1"/>
  <c r="O135" i="1"/>
  <c r="W135" i="1"/>
  <c r="P135" i="1"/>
  <c r="N136" i="1"/>
  <c r="V136" i="1" s="1"/>
  <c r="Q135" i="1"/>
  <c r="R135" i="1"/>
  <c r="S135" i="1"/>
  <c r="T135" i="1"/>
  <c r="S136" i="1" l="1"/>
  <c r="T136" i="1"/>
  <c r="U136" i="1"/>
  <c r="O136" i="1"/>
  <c r="W136" i="1"/>
  <c r="P136" i="1"/>
  <c r="N137" i="1"/>
  <c r="V137" i="1" s="1"/>
  <c r="Q136" i="1"/>
  <c r="R136" i="1"/>
  <c r="Q137" i="1" l="1"/>
  <c r="R137" i="1"/>
  <c r="S137" i="1"/>
  <c r="T137" i="1"/>
  <c r="U137" i="1"/>
  <c r="O137" i="1"/>
  <c r="W137" i="1"/>
  <c r="P137" i="1"/>
  <c r="N138" i="1"/>
  <c r="V138" i="1" s="1"/>
  <c r="O138" i="1" l="1"/>
  <c r="W138" i="1"/>
  <c r="P138" i="1"/>
  <c r="N139" i="1"/>
  <c r="V139" i="1" s="1"/>
  <c r="Q138" i="1"/>
  <c r="R138" i="1"/>
  <c r="S138" i="1"/>
  <c r="T138" i="1"/>
  <c r="U138" i="1"/>
  <c r="U139" i="1" l="1"/>
  <c r="O139" i="1"/>
  <c r="W139" i="1"/>
  <c r="P139" i="1"/>
  <c r="N140" i="1"/>
  <c r="V140" i="1" s="1"/>
  <c r="Q139" i="1"/>
  <c r="R139" i="1"/>
  <c r="S139" i="1"/>
  <c r="T139" i="1"/>
  <c r="S140" i="1" l="1"/>
  <c r="T140" i="1"/>
  <c r="U140" i="1"/>
  <c r="O140" i="1"/>
  <c r="W140" i="1"/>
  <c r="P140" i="1"/>
  <c r="N141" i="1"/>
  <c r="V141" i="1" s="1"/>
  <c r="Q140" i="1"/>
  <c r="R140" i="1"/>
  <c r="Q141" i="1" l="1"/>
  <c r="R141" i="1"/>
  <c r="S141" i="1"/>
  <c r="T141" i="1"/>
  <c r="U141" i="1"/>
  <c r="O141" i="1"/>
  <c r="W141" i="1"/>
  <c r="P141" i="1"/>
  <c r="N142" i="1"/>
  <c r="V142" i="1" s="1"/>
  <c r="O142" i="1" l="1"/>
  <c r="W142" i="1"/>
  <c r="P142" i="1"/>
  <c r="N143" i="1"/>
  <c r="V143" i="1" s="1"/>
  <c r="Q142" i="1"/>
  <c r="R142" i="1"/>
  <c r="S142" i="1"/>
  <c r="T142" i="1"/>
  <c r="U142" i="1"/>
  <c r="U143" i="1" l="1"/>
  <c r="O143" i="1"/>
  <c r="W143" i="1"/>
  <c r="P143" i="1"/>
  <c r="N144" i="1"/>
  <c r="V144" i="1" s="1"/>
  <c r="Q143" i="1"/>
  <c r="R143" i="1"/>
  <c r="S143" i="1"/>
  <c r="T143" i="1"/>
  <c r="S144" i="1" l="1"/>
  <c r="T144" i="1"/>
  <c r="U144" i="1"/>
  <c r="O144" i="1"/>
  <c r="W144" i="1"/>
  <c r="P144" i="1"/>
  <c r="N145" i="1"/>
  <c r="V145" i="1" s="1"/>
  <c r="Q144" i="1"/>
  <c r="R144" i="1"/>
  <c r="Q145" i="1" l="1"/>
  <c r="R145" i="1"/>
  <c r="S145" i="1"/>
  <c r="T145" i="1"/>
  <c r="U145" i="1"/>
  <c r="O145" i="1"/>
  <c r="W145" i="1"/>
  <c r="P145" i="1"/>
  <c r="N146" i="1"/>
  <c r="V146" i="1" s="1"/>
  <c r="O146" i="1" l="1"/>
  <c r="W146" i="1"/>
  <c r="P146" i="1"/>
  <c r="N147" i="1"/>
  <c r="V147" i="1" s="1"/>
  <c r="Q146" i="1"/>
  <c r="R146" i="1"/>
  <c r="S146" i="1"/>
  <c r="T146" i="1"/>
  <c r="U146" i="1"/>
  <c r="U147" i="1" l="1"/>
  <c r="O147" i="1"/>
  <c r="W147" i="1"/>
  <c r="P147" i="1"/>
  <c r="N148" i="1"/>
  <c r="V148" i="1" s="1"/>
  <c r="Q147" i="1"/>
  <c r="R147" i="1"/>
  <c r="S147" i="1"/>
  <c r="T147" i="1"/>
  <c r="S148" i="1" l="1"/>
  <c r="T148" i="1"/>
  <c r="U148" i="1"/>
  <c r="O148" i="1"/>
  <c r="W148" i="1"/>
  <c r="P148" i="1"/>
  <c r="N149" i="1"/>
  <c r="V149" i="1" s="1"/>
  <c r="Q148" i="1"/>
  <c r="R148" i="1"/>
  <c r="Q149" i="1" l="1"/>
  <c r="R149" i="1"/>
  <c r="S149" i="1"/>
  <c r="T149" i="1"/>
  <c r="U149" i="1"/>
  <c r="O149" i="1"/>
  <c r="W149" i="1"/>
  <c r="P149" i="1"/>
  <c r="N150" i="1"/>
  <c r="V150" i="1" s="1"/>
  <c r="O150" i="1" l="1"/>
  <c r="W150" i="1"/>
  <c r="P150" i="1"/>
  <c r="N151" i="1"/>
  <c r="V151" i="1" s="1"/>
  <c r="Q150" i="1"/>
  <c r="R150" i="1"/>
  <c r="S150" i="1"/>
  <c r="T150" i="1"/>
  <c r="U150" i="1"/>
  <c r="U151" i="1" l="1"/>
  <c r="O151" i="1"/>
  <c r="W151" i="1"/>
  <c r="P151" i="1"/>
  <c r="N152" i="1"/>
  <c r="V152" i="1" s="1"/>
  <c r="Q151" i="1"/>
  <c r="R151" i="1"/>
  <c r="S151" i="1"/>
  <c r="T151" i="1"/>
  <c r="S152" i="1" l="1"/>
  <c r="T152" i="1"/>
  <c r="U152" i="1"/>
  <c r="O152" i="1"/>
  <c r="W152" i="1"/>
  <c r="P152" i="1"/>
  <c r="N153" i="1"/>
  <c r="V153" i="1" s="1"/>
  <c r="Q152" i="1"/>
  <c r="R152" i="1"/>
  <c r="Q153" i="1" l="1"/>
  <c r="R153" i="1"/>
  <c r="S153" i="1"/>
  <c r="T153" i="1"/>
  <c r="U153" i="1"/>
  <c r="O153" i="1"/>
  <c r="W153" i="1"/>
  <c r="P153" i="1"/>
  <c r="N154" i="1"/>
  <c r="V154" i="1" s="1"/>
  <c r="O154" i="1" l="1"/>
  <c r="W154" i="1"/>
  <c r="P154" i="1"/>
  <c r="N155" i="1"/>
  <c r="V155" i="1" s="1"/>
  <c r="Q154" i="1"/>
  <c r="R154" i="1"/>
  <c r="S154" i="1"/>
  <c r="T154" i="1"/>
  <c r="U154" i="1"/>
  <c r="U155" i="1" l="1"/>
  <c r="O155" i="1"/>
  <c r="W155" i="1"/>
  <c r="P155" i="1"/>
  <c r="N156" i="1"/>
  <c r="V156" i="1" s="1"/>
  <c r="Q155" i="1"/>
  <c r="R155" i="1"/>
  <c r="S155" i="1"/>
  <c r="T155" i="1"/>
  <c r="S156" i="1" l="1"/>
  <c r="T156" i="1"/>
  <c r="U156" i="1"/>
  <c r="O156" i="1"/>
  <c r="W156" i="1"/>
  <c r="P156" i="1"/>
  <c r="N157" i="1"/>
  <c r="V157" i="1" s="1"/>
  <c r="Q156" i="1"/>
  <c r="R156" i="1"/>
  <c r="Q157" i="1" l="1"/>
  <c r="R157" i="1"/>
  <c r="S157" i="1"/>
  <c r="T157" i="1"/>
  <c r="U157" i="1"/>
  <c r="O157" i="1"/>
  <c r="W157" i="1"/>
  <c r="P157" i="1"/>
  <c r="N158" i="1"/>
  <c r="V158" i="1" s="1"/>
  <c r="O158" i="1" l="1"/>
  <c r="W158" i="1"/>
  <c r="P158" i="1"/>
  <c r="N159" i="1"/>
  <c r="V159" i="1" s="1"/>
  <c r="Q158" i="1"/>
  <c r="R158" i="1"/>
  <c r="S158" i="1"/>
  <c r="T158" i="1"/>
  <c r="U158" i="1"/>
  <c r="U159" i="1" l="1"/>
  <c r="O159" i="1"/>
  <c r="W159" i="1"/>
  <c r="P159" i="1"/>
  <c r="N160" i="1"/>
  <c r="V160" i="1" s="1"/>
  <c r="Q159" i="1"/>
  <c r="R159" i="1"/>
  <c r="S159" i="1"/>
  <c r="T159" i="1"/>
  <c r="S160" i="1" l="1"/>
  <c r="T160" i="1"/>
  <c r="U160" i="1"/>
  <c r="O160" i="1"/>
  <c r="W160" i="1"/>
  <c r="P160" i="1"/>
  <c r="N161" i="1"/>
  <c r="V161" i="1" s="1"/>
  <c r="Q160" i="1"/>
  <c r="R160" i="1"/>
  <c r="Q161" i="1" l="1"/>
  <c r="R161" i="1"/>
  <c r="S161" i="1"/>
  <c r="T161" i="1"/>
  <c r="U161" i="1"/>
  <c r="O161" i="1"/>
  <c r="W161" i="1"/>
  <c r="N162" i="1"/>
  <c r="V162" i="1" s="1"/>
  <c r="P161" i="1"/>
  <c r="O162" i="1" l="1"/>
  <c r="W162" i="1"/>
  <c r="P162" i="1"/>
  <c r="N163" i="1"/>
  <c r="V163" i="1" s="1"/>
  <c r="Q162" i="1"/>
  <c r="R162" i="1"/>
  <c r="S162" i="1"/>
  <c r="T162" i="1"/>
  <c r="U162" i="1"/>
  <c r="U163" i="1" l="1"/>
  <c r="O163" i="1"/>
  <c r="W163" i="1"/>
  <c r="P163" i="1"/>
  <c r="N164" i="1"/>
  <c r="V164" i="1" s="1"/>
  <c r="Q163" i="1"/>
  <c r="R163" i="1"/>
  <c r="S163" i="1"/>
  <c r="T163" i="1"/>
  <c r="S164" i="1" l="1"/>
  <c r="T164" i="1"/>
  <c r="U164" i="1"/>
  <c r="O164" i="1"/>
  <c r="W164" i="1"/>
  <c r="P164" i="1"/>
  <c r="N165" i="1"/>
  <c r="V165" i="1" s="1"/>
  <c r="Q164" i="1"/>
  <c r="R164" i="1"/>
  <c r="Q165" i="1" l="1"/>
  <c r="R165" i="1"/>
  <c r="S165" i="1"/>
  <c r="T165" i="1"/>
  <c r="U165" i="1"/>
  <c r="O165" i="1"/>
  <c r="W165" i="1"/>
  <c r="P165" i="1"/>
  <c r="N166" i="1"/>
  <c r="V166" i="1" s="1"/>
  <c r="O166" i="1" l="1"/>
  <c r="W166" i="1"/>
  <c r="P166" i="1"/>
  <c r="N167" i="1"/>
  <c r="V167" i="1" s="1"/>
  <c r="Q166" i="1"/>
  <c r="R166" i="1"/>
  <c r="S166" i="1"/>
  <c r="T166" i="1"/>
  <c r="U166" i="1"/>
  <c r="U167" i="1" l="1"/>
  <c r="O167" i="1"/>
  <c r="W167" i="1"/>
  <c r="P167" i="1"/>
  <c r="N168" i="1"/>
  <c r="V168" i="1" s="1"/>
  <c r="Q167" i="1"/>
  <c r="R167" i="1"/>
  <c r="S167" i="1"/>
  <c r="T167" i="1"/>
  <c r="S168" i="1" l="1"/>
  <c r="T168" i="1"/>
  <c r="U168" i="1"/>
  <c r="O168" i="1"/>
  <c r="W168" i="1"/>
  <c r="P168" i="1"/>
  <c r="N169" i="1"/>
  <c r="V169" i="1" s="1"/>
  <c r="Q168" i="1"/>
  <c r="R168" i="1"/>
  <c r="Q169" i="1" l="1"/>
  <c r="R169" i="1"/>
  <c r="S169" i="1"/>
  <c r="T169" i="1"/>
  <c r="U169" i="1"/>
  <c r="O169" i="1"/>
  <c r="W169" i="1"/>
  <c r="P169" i="1"/>
  <c r="N170" i="1"/>
  <c r="V170" i="1" s="1"/>
  <c r="O170" i="1" l="1"/>
  <c r="W170" i="1"/>
  <c r="P170" i="1"/>
  <c r="N171" i="1"/>
  <c r="V171" i="1" s="1"/>
  <c r="Q170" i="1"/>
  <c r="R170" i="1"/>
  <c r="S170" i="1"/>
  <c r="T170" i="1"/>
  <c r="U170" i="1"/>
  <c r="U171" i="1" l="1"/>
  <c r="O171" i="1"/>
  <c r="W171" i="1"/>
  <c r="P171" i="1"/>
  <c r="N172" i="1"/>
  <c r="V172" i="1" s="1"/>
  <c r="Q171" i="1"/>
  <c r="R171" i="1"/>
  <c r="S171" i="1"/>
  <c r="T171" i="1"/>
  <c r="S172" i="1" l="1"/>
  <c r="T172" i="1"/>
  <c r="U172" i="1"/>
  <c r="O172" i="1"/>
  <c r="W172" i="1"/>
  <c r="P172" i="1"/>
  <c r="N173" i="1"/>
  <c r="V173" i="1" s="1"/>
  <c r="Q172" i="1"/>
  <c r="R172" i="1"/>
  <c r="Q173" i="1" l="1"/>
  <c r="R173" i="1"/>
  <c r="S173" i="1"/>
  <c r="T173" i="1"/>
  <c r="U173" i="1"/>
  <c r="O173" i="1"/>
  <c r="W173" i="1"/>
  <c r="P173" i="1"/>
  <c r="N174" i="1"/>
  <c r="V174" i="1" s="1"/>
  <c r="O174" i="1" l="1"/>
  <c r="W174" i="1"/>
  <c r="P174" i="1"/>
  <c r="N175" i="1"/>
  <c r="V175" i="1" s="1"/>
  <c r="Q174" i="1"/>
  <c r="R174" i="1"/>
  <c r="S174" i="1"/>
  <c r="T174" i="1"/>
  <c r="U174" i="1"/>
  <c r="U175" i="1" l="1"/>
  <c r="O175" i="1"/>
  <c r="W175" i="1"/>
  <c r="P175" i="1"/>
  <c r="N176" i="1"/>
  <c r="V176" i="1" s="1"/>
  <c r="Q175" i="1"/>
  <c r="R175" i="1"/>
  <c r="S175" i="1"/>
  <c r="T175" i="1"/>
  <c r="S176" i="1" l="1"/>
  <c r="T176" i="1"/>
  <c r="U176" i="1"/>
  <c r="O176" i="1"/>
  <c r="W176" i="1"/>
  <c r="P176" i="1"/>
  <c r="N177" i="1"/>
  <c r="V177" i="1" s="1"/>
  <c r="Q176" i="1"/>
  <c r="R176" i="1"/>
  <c r="Q177" i="1" l="1"/>
  <c r="R177" i="1"/>
  <c r="S177" i="1"/>
  <c r="U177" i="1"/>
  <c r="O177" i="1"/>
  <c r="W177" i="1"/>
  <c r="P177" i="1"/>
  <c r="T177" i="1"/>
  <c r="N178" i="1"/>
  <c r="V178" i="1" s="1"/>
  <c r="O178" i="1" l="1"/>
  <c r="W178" i="1"/>
  <c r="P178" i="1"/>
  <c r="Q178" i="1"/>
  <c r="S178" i="1"/>
  <c r="U178" i="1"/>
  <c r="R178" i="1"/>
  <c r="T178" i="1"/>
  <c r="N179" i="1"/>
  <c r="V179" i="1" s="1"/>
  <c r="U179" i="1" l="1"/>
  <c r="O179" i="1"/>
  <c r="W179" i="1"/>
  <c r="Q179" i="1"/>
  <c r="S179" i="1"/>
  <c r="N180" i="1"/>
  <c r="V180" i="1" s="1"/>
  <c r="P179" i="1"/>
  <c r="R179" i="1"/>
  <c r="T179" i="1"/>
  <c r="S180" i="1" l="1"/>
  <c r="U180" i="1"/>
  <c r="O180" i="1"/>
  <c r="W180" i="1"/>
  <c r="Q180" i="1"/>
  <c r="P180" i="1"/>
  <c r="R180" i="1"/>
  <c r="T180" i="1"/>
  <c r="N181" i="1"/>
  <c r="V181" i="1" s="1"/>
  <c r="Q181" i="1" l="1"/>
  <c r="R181" i="1"/>
  <c r="S181" i="1"/>
  <c r="T181" i="1"/>
  <c r="U181" i="1"/>
  <c r="W181" i="1"/>
  <c r="O181" i="1"/>
  <c r="N182" i="1"/>
  <c r="V182" i="1" s="1"/>
  <c r="P181" i="1"/>
  <c r="Q182" i="1" l="1"/>
  <c r="R182" i="1"/>
  <c r="S182" i="1"/>
  <c r="T182" i="1"/>
  <c r="U182" i="1"/>
  <c r="O182" i="1"/>
  <c r="P182" i="1"/>
  <c r="W182" i="1"/>
  <c r="N183" i="1"/>
  <c r="V183" i="1" s="1"/>
  <c r="O183" i="1" l="1"/>
  <c r="W183" i="1"/>
  <c r="P183" i="1"/>
  <c r="N184" i="1"/>
  <c r="V184" i="1" s="1"/>
  <c r="Q183" i="1"/>
  <c r="R183" i="1"/>
  <c r="S183" i="1"/>
  <c r="T183" i="1"/>
  <c r="U183" i="1"/>
  <c r="U184" i="1" l="1"/>
  <c r="O184" i="1"/>
  <c r="W184" i="1"/>
  <c r="P184" i="1"/>
  <c r="N185" i="1"/>
  <c r="V185" i="1" s="1"/>
  <c r="Q184" i="1"/>
  <c r="R184" i="1"/>
  <c r="S184" i="1"/>
  <c r="T184" i="1"/>
  <c r="S185" i="1" l="1"/>
  <c r="T185" i="1"/>
  <c r="U185" i="1"/>
  <c r="O185" i="1"/>
  <c r="W185" i="1"/>
  <c r="P185" i="1"/>
  <c r="N186" i="1"/>
  <c r="V186" i="1" s="1"/>
  <c r="Q185" i="1"/>
  <c r="R185" i="1"/>
  <c r="Q186" i="1" l="1"/>
  <c r="R186" i="1"/>
  <c r="S186" i="1"/>
  <c r="T186" i="1"/>
  <c r="U186" i="1"/>
  <c r="O186" i="1"/>
  <c r="P186" i="1"/>
  <c r="W186" i="1"/>
  <c r="N187" i="1"/>
  <c r="V187" i="1" s="1"/>
  <c r="O187" i="1" l="1"/>
  <c r="W187" i="1"/>
  <c r="P187" i="1"/>
  <c r="N188" i="1"/>
  <c r="V188" i="1" s="1"/>
  <c r="Q187" i="1"/>
  <c r="R187" i="1"/>
  <c r="S187" i="1"/>
  <c r="T187" i="1"/>
  <c r="U187" i="1"/>
  <c r="U188" i="1" l="1"/>
  <c r="O188" i="1"/>
  <c r="W188" i="1"/>
  <c r="P188" i="1"/>
  <c r="N189" i="1"/>
  <c r="V189" i="1" s="1"/>
  <c r="Q188" i="1"/>
  <c r="R188" i="1"/>
  <c r="S188" i="1"/>
  <c r="T188" i="1"/>
  <c r="S189" i="1" l="1"/>
  <c r="T189" i="1"/>
  <c r="U189" i="1"/>
  <c r="O189" i="1"/>
  <c r="W189" i="1"/>
  <c r="P189" i="1"/>
  <c r="N190" i="1"/>
  <c r="V190" i="1" s="1"/>
  <c r="Q189" i="1"/>
  <c r="R189" i="1"/>
  <c r="Q190" i="1" l="1"/>
  <c r="R190" i="1"/>
  <c r="S190" i="1"/>
  <c r="U190" i="1"/>
  <c r="N191" i="1"/>
  <c r="V191" i="1" s="1"/>
  <c r="O190" i="1"/>
  <c r="P190" i="1"/>
  <c r="T190" i="1"/>
  <c r="W190" i="1"/>
  <c r="O191" i="1" l="1"/>
  <c r="W191" i="1"/>
  <c r="P191" i="1"/>
  <c r="N192" i="1"/>
  <c r="V192" i="1" s="1"/>
  <c r="Q191" i="1"/>
  <c r="T191" i="1"/>
  <c r="R191" i="1"/>
  <c r="S191" i="1"/>
  <c r="U191" i="1"/>
  <c r="U192" i="1" l="1"/>
  <c r="O192" i="1"/>
  <c r="W192" i="1"/>
  <c r="R192" i="1"/>
  <c r="T192" i="1"/>
  <c r="N193" i="1"/>
  <c r="V193" i="1" s="1"/>
  <c r="P192" i="1"/>
  <c r="Q192" i="1"/>
  <c r="S192" i="1"/>
  <c r="S193" i="1" l="1"/>
  <c r="T193" i="1"/>
  <c r="U193" i="1"/>
  <c r="P193" i="1"/>
  <c r="N194" i="1"/>
  <c r="V194" i="1" s="1"/>
  <c r="O193" i="1"/>
  <c r="Q193" i="1"/>
  <c r="R193" i="1"/>
  <c r="W193" i="1"/>
  <c r="R194" i="1" l="1"/>
  <c r="S194" i="1"/>
  <c r="P194" i="1"/>
  <c r="Q194" i="1"/>
  <c r="T194" i="1"/>
  <c r="U194" i="1"/>
  <c r="W194" i="1"/>
  <c r="N195" i="1"/>
  <c r="V195" i="1" s="1"/>
  <c r="O194" i="1"/>
  <c r="P195" i="1" l="1"/>
  <c r="N196" i="1"/>
  <c r="V196" i="1" s="1"/>
  <c r="Q195" i="1"/>
  <c r="T195" i="1"/>
  <c r="S195" i="1"/>
  <c r="U195" i="1"/>
  <c r="W195" i="1"/>
  <c r="O195" i="1"/>
  <c r="R195" i="1"/>
  <c r="O196" i="1" l="1"/>
  <c r="W196" i="1"/>
  <c r="R196" i="1"/>
  <c r="U196" i="1"/>
  <c r="N197" i="1"/>
  <c r="V197" i="1" s="1"/>
  <c r="P196" i="1"/>
  <c r="Q196" i="1"/>
  <c r="S196" i="1"/>
  <c r="T196" i="1"/>
  <c r="T197" i="1" l="1"/>
  <c r="U197" i="1"/>
  <c r="P197" i="1"/>
  <c r="N198" i="1"/>
  <c r="V198" i="1" s="1"/>
  <c r="O197" i="1"/>
  <c r="Q197" i="1"/>
  <c r="R197" i="1"/>
  <c r="S197" i="1"/>
  <c r="W197" i="1"/>
  <c r="R198" i="1" l="1"/>
  <c r="S198" i="1"/>
  <c r="O198" i="1"/>
  <c r="P198" i="1"/>
  <c r="Q198" i="1"/>
  <c r="T198" i="1"/>
  <c r="U198" i="1"/>
  <c r="W198" i="1"/>
  <c r="N199" i="1"/>
  <c r="V199" i="1" s="1"/>
  <c r="P199" i="1" l="1"/>
  <c r="N200" i="1"/>
  <c r="V200" i="1" s="1"/>
  <c r="Q199" i="1"/>
  <c r="T199" i="1"/>
  <c r="R199" i="1"/>
  <c r="S199" i="1"/>
  <c r="U199" i="1"/>
  <c r="W199" i="1"/>
  <c r="O199" i="1"/>
  <c r="O200" i="1" l="1"/>
  <c r="W200" i="1"/>
  <c r="R200" i="1"/>
  <c r="T200" i="1"/>
  <c r="U200" i="1"/>
  <c r="N201" i="1"/>
  <c r="V201" i="1" s="1"/>
  <c r="P200" i="1"/>
  <c r="Q200" i="1"/>
  <c r="S200" i="1"/>
  <c r="T201" i="1" l="1"/>
  <c r="U201" i="1"/>
  <c r="P201" i="1"/>
  <c r="N202" i="1"/>
  <c r="V202" i="1" s="1"/>
  <c r="W201" i="1"/>
  <c r="O201" i="1"/>
  <c r="Q201" i="1"/>
  <c r="R201" i="1"/>
  <c r="S201" i="1"/>
  <c r="R202" i="1" l="1"/>
  <c r="S202" i="1"/>
  <c r="O202" i="1"/>
  <c r="P202" i="1"/>
  <c r="Q202" i="1"/>
  <c r="T202" i="1"/>
  <c r="U202" i="1"/>
  <c r="W202" i="1"/>
  <c r="N203" i="1"/>
  <c r="V203" i="1" s="1"/>
  <c r="P203" i="1" l="1"/>
  <c r="N204" i="1"/>
  <c r="V204" i="1" s="1"/>
  <c r="Q203" i="1"/>
  <c r="T203" i="1"/>
  <c r="O203" i="1"/>
  <c r="R203" i="1"/>
  <c r="S203" i="1"/>
  <c r="U203" i="1"/>
  <c r="W203" i="1"/>
  <c r="O204" i="1" l="1"/>
  <c r="W204" i="1"/>
  <c r="R204" i="1"/>
  <c r="S204" i="1"/>
  <c r="T204" i="1"/>
  <c r="U204" i="1"/>
  <c r="N205" i="1"/>
  <c r="V205" i="1" s="1"/>
  <c r="P204" i="1"/>
  <c r="Q204" i="1"/>
  <c r="T205" i="1" l="1"/>
  <c r="U205" i="1"/>
  <c r="P205" i="1"/>
  <c r="N206" i="1"/>
  <c r="V206" i="1" s="1"/>
  <c r="W205" i="1"/>
  <c r="O205" i="1"/>
  <c r="Q205" i="1"/>
  <c r="R205" i="1"/>
  <c r="S205" i="1"/>
  <c r="R206" i="1" l="1"/>
  <c r="S206" i="1"/>
  <c r="N207" i="1"/>
  <c r="V207" i="1" s="1"/>
  <c r="O206" i="1"/>
  <c r="P206" i="1"/>
  <c r="Q206" i="1"/>
  <c r="T206" i="1"/>
  <c r="U206" i="1"/>
  <c r="W206" i="1"/>
  <c r="P207" i="1" l="1"/>
  <c r="N208" i="1"/>
  <c r="V208" i="1" s="1"/>
  <c r="Q207" i="1"/>
  <c r="T207" i="1"/>
  <c r="O207" i="1"/>
  <c r="R207" i="1"/>
  <c r="S207" i="1"/>
  <c r="U207" i="1"/>
  <c r="W207" i="1"/>
  <c r="O208" i="1" l="1"/>
  <c r="W208" i="1"/>
  <c r="R208" i="1"/>
  <c r="Q208" i="1"/>
  <c r="S208" i="1"/>
  <c r="T208" i="1"/>
  <c r="U208" i="1"/>
  <c r="N209" i="1"/>
  <c r="V209" i="1" s="1"/>
  <c r="P208" i="1"/>
  <c r="T209" i="1" l="1"/>
  <c r="U209" i="1"/>
  <c r="P209" i="1"/>
  <c r="N210" i="1"/>
  <c r="V210" i="1" s="1"/>
  <c r="S209" i="1"/>
  <c r="W209" i="1"/>
  <c r="O209" i="1"/>
  <c r="Q209" i="1"/>
  <c r="R209" i="1"/>
  <c r="R210" i="1" l="1"/>
  <c r="S210" i="1"/>
  <c r="W210" i="1"/>
  <c r="N211" i="1"/>
  <c r="V211" i="1" s="1"/>
  <c r="O210" i="1"/>
  <c r="P210" i="1"/>
  <c r="Q210" i="1"/>
  <c r="T210" i="1"/>
  <c r="U210" i="1"/>
  <c r="P211" i="1" l="1"/>
  <c r="N212" i="1"/>
  <c r="V212" i="1" s="1"/>
  <c r="Q211" i="1"/>
  <c r="T211" i="1"/>
  <c r="O211" i="1"/>
  <c r="R211" i="1"/>
  <c r="S211" i="1"/>
  <c r="U211" i="1"/>
  <c r="W211" i="1"/>
  <c r="O212" i="1" l="1"/>
  <c r="W212" i="1"/>
  <c r="R212" i="1"/>
  <c r="P212" i="1"/>
  <c r="Q212" i="1"/>
  <c r="S212" i="1"/>
  <c r="T212" i="1"/>
  <c r="U212" i="1"/>
  <c r="N213" i="1"/>
  <c r="V213" i="1" s="1"/>
  <c r="T213" i="1" l="1"/>
  <c r="U213" i="1"/>
  <c r="P213" i="1"/>
  <c r="N214" i="1"/>
  <c r="V214" i="1" s="1"/>
  <c r="R213" i="1"/>
  <c r="S213" i="1"/>
  <c r="W213" i="1"/>
  <c r="O213" i="1"/>
  <c r="Q213" i="1"/>
  <c r="R214" i="1" l="1"/>
  <c r="S214" i="1"/>
  <c r="U214" i="1"/>
  <c r="W214" i="1"/>
  <c r="N215" i="1"/>
  <c r="V215" i="1" s="1"/>
  <c r="O214" i="1"/>
  <c r="P214" i="1"/>
  <c r="Q214" i="1"/>
  <c r="T214" i="1"/>
  <c r="P215" i="1" l="1"/>
  <c r="N216" i="1"/>
  <c r="V216" i="1" s="1"/>
  <c r="Q215" i="1"/>
  <c r="T215" i="1"/>
  <c r="W215" i="1"/>
  <c r="O215" i="1"/>
  <c r="R215" i="1"/>
  <c r="S215" i="1"/>
  <c r="U215" i="1"/>
  <c r="O216" i="1" l="1"/>
  <c r="W216" i="1"/>
  <c r="R216" i="1"/>
  <c r="P216" i="1"/>
  <c r="Q216" i="1"/>
  <c r="S216" i="1"/>
  <c r="T216" i="1"/>
  <c r="U216" i="1"/>
  <c r="N217" i="1"/>
  <c r="V217" i="1" s="1"/>
  <c r="T217" i="1" l="1"/>
  <c r="U217" i="1"/>
  <c r="P217" i="1"/>
  <c r="N218" i="1"/>
  <c r="V218" i="1" s="1"/>
  <c r="Q217" i="1"/>
  <c r="R217" i="1"/>
  <c r="S217" i="1"/>
  <c r="W217" i="1"/>
  <c r="O217" i="1"/>
  <c r="R218" i="1" l="1"/>
  <c r="S218" i="1"/>
  <c r="T218" i="1"/>
  <c r="U218" i="1"/>
  <c r="W218" i="1"/>
  <c r="N219" i="1"/>
  <c r="V219" i="1" s="1"/>
  <c r="O218" i="1"/>
  <c r="P218" i="1"/>
  <c r="Q218" i="1"/>
  <c r="P219" i="1" l="1"/>
  <c r="N220" i="1"/>
  <c r="V220" i="1" s="1"/>
  <c r="Q219" i="1"/>
  <c r="T219" i="1"/>
  <c r="W219" i="1"/>
  <c r="O219" i="1"/>
  <c r="R219" i="1"/>
  <c r="S219" i="1"/>
  <c r="U219" i="1"/>
  <c r="O220" i="1" l="1"/>
  <c r="W220" i="1"/>
  <c r="R220" i="1"/>
  <c r="P220" i="1"/>
  <c r="Q220" i="1"/>
  <c r="S220" i="1"/>
  <c r="T220" i="1"/>
  <c r="U220" i="1"/>
  <c r="N221" i="1"/>
  <c r="V221" i="1" s="1"/>
  <c r="T221" i="1" l="1"/>
  <c r="U221" i="1"/>
  <c r="P221" i="1"/>
  <c r="N222" i="1"/>
  <c r="V222" i="1" s="1"/>
  <c r="O221" i="1"/>
  <c r="Q221" i="1"/>
  <c r="R221" i="1"/>
  <c r="S221" i="1"/>
  <c r="W221" i="1"/>
  <c r="R222" i="1" l="1"/>
  <c r="S222" i="1"/>
  <c r="Q222" i="1"/>
  <c r="T222" i="1"/>
  <c r="U222" i="1"/>
  <c r="W222" i="1"/>
  <c r="N223" i="1"/>
  <c r="V223" i="1" s="1"/>
  <c r="O222" i="1"/>
  <c r="P222" i="1"/>
  <c r="P223" i="1" l="1"/>
  <c r="N224" i="1"/>
  <c r="V224" i="1" s="1"/>
  <c r="Q223" i="1"/>
  <c r="T223" i="1"/>
  <c r="U223" i="1"/>
  <c r="W223" i="1"/>
  <c r="O223" i="1"/>
  <c r="R223" i="1"/>
  <c r="S223" i="1"/>
  <c r="O224" i="1" l="1"/>
  <c r="W224" i="1"/>
  <c r="R224" i="1"/>
  <c r="N225" i="1"/>
  <c r="V225" i="1" s="1"/>
  <c r="P224" i="1"/>
  <c r="Q224" i="1"/>
  <c r="S224" i="1"/>
  <c r="T224" i="1"/>
  <c r="U224" i="1"/>
  <c r="T225" i="1" l="1"/>
  <c r="U225" i="1"/>
  <c r="P225" i="1"/>
  <c r="N226" i="1"/>
  <c r="V226" i="1" s="1"/>
  <c r="O225" i="1"/>
  <c r="Q225" i="1"/>
  <c r="R225" i="1"/>
  <c r="S225" i="1"/>
  <c r="W225" i="1"/>
  <c r="R226" i="1" l="1"/>
  <c r="S226" i="1"/>
  <c r="P226" i="1"/>
  <c r="Q226" i="1"/>
  <c r="T226" i="1"/>
  <c r="U226" i="1"/>
  <c r="W226" i="1"/>
  <c r="N227" i="1"/>
  <c r="V227" i="1" s="1"/>
  <c r="O226" i="1"/>
  <c r="P227" i="1" l="1"/>
  <c r="N228" i="1"/>
  <c r="V228" i="1" s="1"/>
  <c r="Q227" i="1"/>
  <c r="T227" i="1"/>
  <c r="S227" i="1"/>
  <c r="U227" i="1"/>
  <c r="W227" i="1"/>
  <c r="O227" i="1"/>
  <c r="R227" i="1"/>
  <c r="O228" i="1" l="1"/>
  <c r="W228" i="1"/>
  <c r="R228" i="1"/>
  <c r="U228" i="1"/>
  <c r="N229" i="1"/>
  <c r="V229" i="1" s="1"/>
  <c r="P228" i="1"/>
  <c r="Q228" i="1"/>
  <c r="S228" i="1"/>
  <c r="T228" i="1"/>
  <c r="T229" i="1" l="1"/>
  <c r="U229" i="1"/>
  <c r="P229" i="1"/>
  <c r="N230" i="1"/>
  <c r="V230" i="1" s="1"/>
  <c r="O229" i="1"/>
  <c r="Q229" i="1"/>
  <c r="R229" i="1"/>
  <c r="S229" i="1"/>
  <c r="W229" i="1"/>
  <c r="R230" i="1" l="1"/>
  <c r="S230" i="1"/>
  <c r="O230" i="1"/>
  <c r="P230" i="1"/>
  <c r="Q230" i="1"/>
  <c r="T230" i="1"/>
  <c r="U230" i="1"/>
  <c r="W230" i="1"/>
  <c r="N231" i="1"/>
  <c r="V231" i="1" s="1"/>
  <c r="P231" i="1" l="1"/>
  <c r="N232" i="1"/>
  <c r="V232" i="1" s="1"/>
  <c r="Q231" i="1"/>
  <c r="T231" i="1"/>
  <c r="R231" i="1"/>
  <c r="S231" i="1"/>
  <c r="U231" i="1"/>
  <c r="W231" i="1"/>
  <c r="O231" i="1"/>
  <c r="O232" i="1" l="1"/>
  <c r="W232" i="1"/>
  <c r="R232" i="1"/>
  <c r="T232" i="1"/>
  <c r="U232" i="1"/>
  <c r="N233" i="1"/>
  <c r="V233" i="1" s="1"/>
  <c r="P232" i="1"/>
  <c r="Q232" i="1"/>
  <c r="S232" i="1"/>
  <c r="T233" i="1" l="1"/>
  <c r="U233" i="1"/>
  <c r="P233" i="1"/>
  <c r="N234" i="1"/>
  <c r="V234" i="1" s="1"/>
  <c r="W233" i="1"/>
  <c r="O233" i="1"/>
  <c r="Q233" i="1"/>
  <c r="R233" i="1"/>
  <c r="S233" i="1"/>
  <c r="R234" i="1" l="1"/>
  <c r="S234" i="1"/>
  <c r="P234" i="1"/>
  <c r="Q234" i="1"/>
  <c r="T234" i="1"/>
  <c r="U234" i="1"/>
  <c r="W234" i="1"/>
  <c r="O234" i="1"/>
  <c r="N235" i="1"/>
  <c r="V235" i="1" s="1"/>
  <c r="P235" i="1" l="1"/>
  <c r="N236" i="1"/>
  <c r="V236" i="1" s="1"/>
  <c r="Q235" i="1"/>
  <c r="T235" i="1"/>
  <c r="O235" i="1"/>
  <c r="S235" i="1"/>
  <c r="U235" i="1"/>
  <c r="W235" i="1"/>
  <c r="R235" i="1"/>
  <c r="O236" i="1" l="1"/>
  <c r="W236" i="1"/>
  <c r="R236" i="1"/>
  <c r="S236" i="1"/>
  <c r="U236" i="1"/>
  <c r="N237" i="1"/>
  <c r="V237" i="1" s="1"/>
  <c r="P236" i="1"/>
  <c r="Q236" i="1"/>
  <c r="T236" i="1"/>
  <c r="T237" i="1" l="1"/>
  <c r="U237" i="1"/>
  <c r="P237" i="1"/>
  <c r="N238" i="1"/>
  <c r="V238" i="1" s="1"/>
  <c r="Q237" i="1"/>
  <c r="R237" i="1"/>
  <c r="S237" i="1"/>
  <c r="W237" i="1"/>
  <c r="O237" i="1"/>
  <c r="R238" i="1" l="1"/>
  <c r="S238" i="1"/>
  <c r="N239" i="1"/>
  <c r="V239" i="1" s="1"/>
  <c r="O238" i="1"/>
  <c r="P238" i="1"/>
  <c r="T238" i="1"/>
  <c r="U238" i="1"/>
  <c r="Q238" i="1"/>
  <c r="W238" i="1"/>
  <c r="P239" i="1" l="1"/>
  <c r="Q239" i="1"/>
  <c r="N240" i="1"/>
  <c r="V240" i="1" s="1"/>
  <c r="R239" i="1"/>
  <c r="S239" i="1"/>
  <c r="U239" i="1"/>
  <c r="O239" i="1"/>
  <c r="T239" i="1"/>
  <c r="W239" i="1"/>
  <c r="P240" i="1" l="1"/>
  <c r="N241" i="1"/>
  <c r="V241" i="1" s="1"/>
  <c r="Q240" i="1"/>
  <c r="S240" i="1"/>
  <c r="T240" i="1"/>
  <c r="R240" i="1"/>
  <c r="U240" i="1"/>
  <c r="W240" i="1"/>
  <c r="O240" i="1"/>
  <c r="T241" i="1" l="1"/>
  <c r="O241" i="1"/>
  <c r="W241" i="1"/>
  <c r="Q241" i="1"/>
  <c r="R241" i="1"/>
  <c r="P241" i="1"/>
  <c r="S241" i="1"/>
  <c r="U241" i="1"/>
  <c r="N242" i="1"/>
  <c r="V242" i="1" s="1"/>
  <c r="R242" i="1" l="1"/>
  <c r="T242" i="1"/>
  <c r="U242" i="1"/>
  <c r="O242" i="1"/>
  <c r="W242" i="1"/>
  <c r="P242" i="1"/>
  <c r="N243" i="1"/>
  <c r="V243" i="1" s="1"/>
  <c r="S242" i="1"/>
  <c r="Q242" i="1"/>
  <c r="P243" i="1" l="1"/>
  <c r="N244" i="1"/>
  <c r="V244" i="1" s="1"/>
  <c r="R243" i="1"/>
  <c r="S243" i="1"/>
  <c r="U243" i="1"/>
  <c r="O243" i="1"/>
  <c r="Q243" i="1"/>
  <c r="T243" i="1"/>
  <c r="W243" i="1"/>
  <c r="P244" i="1" l="1"/>
  <c r="N245" i="1"/>
  <c r="V245" i="1" s="1"/>
  <c r="Q244" i="1"/>
  <c r="S244" i="1"/>
  <c r="T244" i="1"/>
  <c r="U244" i="1"/>
  <c r="W244" i="1"/>
  <c r="O244" i="1"/>
  <c r="R244" i="1"/>
  <c r="T245" i="1" l="1"/>
  <c r="O245" i="1"/>
  <c r="W245" i="1"/>
  <c r="Q245" i="1"/>
  <c r="R245" i="1"/>
  <c r="P245" i="1"/>
  <c r="S245" i="1"/>
  <c r="U245" i="1"/>
  <c r="N246" i="1"/>
  <c r="V246" i="1" s="1"/>
  <c r="R246" i="1" l="1"/>
  <c r="T246" i="1"/>
  <c r="U246" i="1"/>
  <c r="O246" i="1"/>
  <c r="W246" i="1"/>
  <c r="P246" i="1"/>
  <c r="N247" i="1"/>
  <c r="V247" i="1" s="1"/>
  <c r="Q246" i="1"/>
  <c r="S246" i="1"/>
  <c r="P247" i="1" l="1"/>
  <c r="N248" i="1"/>
  <c r="V248" i="1" s="1"/>
  <c r="R247" i="1"/>
  <c r="S247" i="1"/>
  <c r="U247" i="1"/>
  <c r="O247" i="1"/>
  <c r="Q247" i="1"/>
  <c r="T247" i="1"/>
  <c r="W247" i="1"/>
  <c r="P248" i="1" l="1"/>
  <c r="N249" i="1"/>
  <c r="V249" i="1" s="1"/>
  <c r="Q248" i="1"/>
  <c r="S248" i="1"/>
  <c r="T248" i="1"/>
  <c r="W248" i="1"/>
  <c r="O248" i="1"/>
  <c r="R248" i="1"/>
  <c r="U248" i="1"/>
  <c r="T249" i="1" l="1"/>
  <c r="O249" i="1"/>
  <c r="W249" i="1"/>
  <c r="Q249" i="1"/>
  <c r="R249" i="1"/>
  <c r="P249" i="1"/>
  <c r="S249" i="1"/>
  <c r="U249" i="1"/>
  <c r="N250" i="1"/>
  <c r="V250" i="1" s="1"/>
  <c r="R250" i="1" l="1"/>
  <c r="T250" i="1"/>
  <c r="U250" i="1"/>
  <c r="O250" i="1"/>
  <c r="W250" i="1"/>
  <c r="P250" i="1"/>
  <c r="N251" i="1"/>
  <c r="V251" i="1" s="1"/>
  <c r="Q250" i="1"/>
  <c r="S250" i="1"/>
  <c r="P251" i="1" l="1"/>
  <c r="N252" i="1"/>
  <c r="V252" i="1" s="1"/>
  <c r="R251" i="1"/>
  <c r="S251" i="1"/>
  <c r="U251" i="1"/>
  <c r="O251" i="1"/>
  <c r="Q251" i="1"/>
  <c r="T251" i="1"/>
  <c r="W251" i="1"/>
  <c r="P252" i="1" l="1"/>
  <c r="N253" i="1"/>
  <c r="V253" i="1" s="1"/>
  <c r="Q252" i="1"/>
  <c r="S252" i="1"/>
  <c r="T252" i="1"/>
  <c r="O252" i="1"/>
  <c r="R252" i="1"/>
  <c r="U252" i="1"/>
  <c r="W252" i="1"/>
  <c r="T253" i="1" l="1"/>
  <c r="O253" i="1"/>
  <c r="W253" i="1"/>
  <c r="Q253" i="1"/>
  <c r="R253" i="1"/>
  <c r="P253" i="1"/>
  <c r="S253" i="1"/>
  <c r="U253" i="1"/>
  <c r="N254" i="1"/>
  <c r="V254" i="1" s="1"/>
  <c r="R254" i="1" l="1"/>
  <c r="T254" i="1"/>
  <c r="U254" i="1"/>
  <c r="O254" i="1"/>
  <c r="W254" i="1"/>
  <c r="P254" i="1"/>
  <c r="N255" i="1"/>
  <c r="V255" i="1" s="1"/>
  <c r="Q254" i="1"/>
  <c r="S254" i="1"/>
  <c r="P255" i="1" l="1"/>
  <c r="N256" i="1"/>
  <c r="V256" i="1" s="1"/>
  <c r="R255" i="1"/>
  <c r="S255" i="1"/>
  <c r="U255" i="1"/>
  <c r="Q255" i="1"/>
  <c r="T255" i="1"/>
  <c r="W255" i="1"/>
  <c r="O255" i="1"/>
  <c r="P256" i="1" l="1"/>
  <c r="N257" i="1"/>
  <c r="V257" i="1" s="1"/>
  <c r="Q256" i="1"/>
  <c r="S256" i="1"/>
  <c r="T256" i="1"/>
  <c r="O256" i="1"/>
  <c r="R256" i="1"/>
  <c r="U256" i="1"/>
  <c r="W256" i="1"/>
  <c r="T257" i="1" l="1"/>
  <c r="O257" i="1"/>
  <c r="W257" i="1"/>
  <c r="Q257" i="1"/>
  <c r="R257" i="1"/>
  <c r="S257" i="1"/>
  <c r="U257" i="1"/>
  <c r="N258" i="1"/>
  <c r="V258" i="1" s="1"/>
  <c r="P257" i="1"/>
  <c r="R258" i="1" l="1"/>
  <c r="T258" i="1"/>
  <c r="U258" i="1"/>
  <c r="O258" i="1"/>
  <c r="W258" i="1"/>
  <c r="P258" i="1"/>
  <c r="N259" i="1"/>
  <c r="V259" i="1" s="1"/>
  <c r="Q258" i="1"/>
  <c r="S258" i="1"/>
  <c r="P259" i="1" l="1"/>
  <c r="N260" i="1"/>
  <c r="V260" i="1" s="1"/>
  <c r="R259" i="1"/>
  <c r="S259" i="1"/>
  <c r="U259" i="1"/>
  <c r="T259" i="1"/>
  <c r="W259" i="1"/>
  <c r="O259" i="1"/>
  <c r="Q259" i="1"/>
  <c r="P260" i="1" l="1"/>
  <c r="N261" i="1"/>
  <c r="V261" i="1" s="1"/>
  <c r="Q260" i="1"/>
  <c r="S260" i="1"/>
  <c r="T260" i="1"/>
  <c r="O260" i="1"/>
  <c r="R260" i="1"/>
  <c r="U260" i="1"/>
  <c r="W260" i="1"/>
  <c r="T261" i="1" l="1"/>
  <c r="O261" i="1"/>
  <c r="W261" i="1"/>
  <c r="Q261" i="1"/>
  <c r="R261" i="1"/>
  <c r="U261" i="1"/>
  <c r="N262" i="1"/>
  <c r="V262" i="1" s="1"/>
  <c r="P261" i="1"/>
  <c r="S261" i="1"/>
  <c r="R262" i="1" l="1"/>
  <c r="T262" i="1"/>
  <c r="U262" i="1"/>
  <c r="O262" i="1"/>
  <c r="W262" i="1"/>
  <c r="P262" i="1"/>
  <c r="N263" i="1"/>
  <c r="V263" i="1" s="1"/>
  <c r="Q262" i="1"/>
  <c r="S262" i="1"/>
  <c r="P263" i="1" l="1"/>
  <c r="N264" i="1"/>
  <c r="V264" i="1" s="1"/>
  <c r="R263" i="1"/>
  <c r="S263" i="1"/>
  <c r="U263" i="1"/>
  <c r="W263" i="1"/>
  <c r="O263" i="1"/>
  <c r="Q263" i="1"/>
  <c r="T263" i="1"/>
  <c r="P264" i="1" l="1"/>
  <c r="N265" i="1"/>
  <c r="V265" i="1" s="1"/>
  <c r="Q264" i="1"/>
  <c r="S264" i="1"/>
  <c r="T264" i="1"/>
  <c r="O264" i="1"/>
  <c r="R264" i="1"/>
  <c r="U264" i="1"/>
  <c r="W264" i="1"/>
  <c r="T265" i="1" l="1"/>
  <c r="O265" i="1"/>
  <c r="W265" i="1"/>
  <c r="Q265" i="1"/>
  <c r="R265" i="1"/>
  <c r="N266" i="1"/>
  <c r="V266" i="1" s="1"/>
  <c r="P265" i="1"/>
  <c r="S265" i="1"/>
  <c r="U265" i="1"/>
  <c r="R266" i="1" l="1"/>
  <c r="T266" i="1"/>
  <c r="U266" i="1"/>
  <c r="O266" i="1"/>
  <c r="W266" i="1"/>
  <c r="P266" i="1"/>
  <c r="N267" i="1"/>
  <c r="V267" i="1" s="1"/>
  <c r="Q266" i="1"/>
  <c r="S266" i="1"/>
  <c r="P267" i="1" l="1"/>
  <c r="R267" i="1"/>
  <c r="S267" i="1"/>
  <c r="U267" i="1"/>
  <c r="N268" i="1"/>
  <c r="V268" i="1" s="1"/>
  <c r="O267" i="1"/>
  <c r="Q267" i="1"/>
  <c r="T267" i="1"/>
  <c r="W267" i="1"/>
  <c r="P268" i="1" l="1"/>
  <c r="N269" i="1"/>
  <c r="V269" i="1" s="1"/>
  <c r="Q268" i="1"/>
  <c r="S268" i="1"/>
  <c r="T268" i="1"/>
  <c r="O268" i="1"/>
  <c r="R268" i="1"/>
  <c r="U268" i="1"/>
  <c r="W268" i="1"/>
  <c r="O269" i="1" l="1"/>
  <c r="W269" i="1"/>
  <c r="Q269" i="1"/>
  <c r="R269" i="1"/>
  <c r="T269" i="1"/>
  <c r="U269" i="1"/>
  <c r="N270" i="1"/>
  <c r="V270" i="1" s="1"/>
  <c r="P269" i="1"/>
  <c r="S269" i="1"/>
  <c r="T270" i="1" l="1"/>
  <c r="U270" i="1"/>
  <c r="O270" i="1"/>
  <c r="W270" i="1"/>
  <c r="P270" i="1"/>
  <c r="N271" i="1"/>
  <c r="V271" i="1" s="1"/>
  <c r="Q270" i="1"/>
  <c r="R270" i="1"/>
  <c r="S270" i="1"/>
  <c r="R271" i="1" l="1"/>
  <c r="S271" i="1"/>
  <c r="U271" i="1"/>
  <c r="P271" i="1"/>
  <c r="Q271" i="1"/>
  <c r="T271" i="1"/>
  <c r="W271" i="1"/>
  <c r="N272" i="1"/>
  <c r="V272" i="1" s="1"/>
  <c r="O271" i="1"/>
  <c r="P272" i="1" l="1"/>
  <c r="N273" i="1"/>
  <c r="V273" i="1" s="1"/>
  <c r="Q272" i="1"/>
  <c r="S272" i="1"/>
  <c r="T272" i="1"/>
  <c r="W272" i="1"/>
  <c r="O272" i="1"/>
  <c r="R272" i="1"/>
  <c r="U272" i="1"/>
  <c r="O273" i="1" l="1"/>
  <c r="W273" i="1"/>
  <c r="Q273" i="1"/>
  <c r="R273" i="1"/>
  <c r="P273" i="1"/>
  <c r="S273" i="1"/>
  <c r="T273" i="1"/>
  <c r="U273" i="1"/>
  <c r="N274" i="1"/>
  <c r="V274" i="1" s="1"/>
  <c r="T274" i="1" l="1"/>
  <c r="U274" i="1"/>
  <c r="P274" i="1"/>
  <c r="N275" i="1"/>
  <c r="V275" i="1" s="1"/>
  <c r="Q274" i="1"/>
  <c r="R274" i="1"/>
  <c r="S274" i="1"/>
  <c r="W274" i="1"/>
  <c r="O274" i="1"/>
  <c r="R275" i="1" l="1"/>
  <c r="S275" i="1"/>
  <c r="T275" i="1"/>
  <c r="U275" i="1"/>
  <c r="W275" i="1"/>
  <c r="N276" i="1"/>
  <c r="V276" i="1" s="1"/>
  <c r="O275" i="1"/>
  <c r="P275" i="1"/>
  <c r="Q275" i="1"/>
  <c r="P276" i="1" l="1"/>
  <c r="N277" i="1"/>
  <c r="V277" i="1" s="1"/>
  <c r="Q276" i="1"/>
  <c r="T276" i="1"/>
  <c r="W276" i="1"/>
  <c r="O276" i="1"/>
  <c r="R276" i="1"/>
  <c r="S276" i="1"/>
  <c r="U276" i="1"/>
  <c r="O277" i="1" l="1"/>
  <c r="W277" i="1"/>
  <c r="R277" i="1"/>
  <c r="P277" i="1"/>
  <c r="Q277" i="1"/>
  <c r="S277" i="1"/>
  <c r="T277" i="1"/>
  <c r="U277" i="1"/>
  <c r="N278" i="1"/>
  <c r="V278" i="1" s="1"/>
  <c r="T278" i="1" l="1"/>
  <c r="U278" i="1"/>
  <c r="P278" i="1"/>
  <c r="N279" i="1"/>
  <c r="V279" i="1" s="1"/>
  <c r="O278" i="1"/>
  <c r="Q278" i="1"/>
  <c r="R278" i="1"/>
  <c r="S278" i="1"/>
  <c r="W278" i="1"/>
  <c r="R279" i="1" l="1"/>
  <c r="S279" i="1"/>
  <c r="Q279" i="1"/>
  <c r="T279" i="1"/>
  <c r="U279" i="1"/>
  <c r="W279" i="1"/>
  <c r="N280" i="1"/>
  <c r="V280" i="1" s="1"/>
  <c r="O279" i="1"/>
  <c r="P279" i="1"/>
  <c r="P280" i="1" l="1"/>
  <c r="N281" i="1"/>
  <c r="V281" i="1" s="1"/>
  <c r="Q280" i="1"/>
  <c r="T280" i="1"/>
  <c r="U280" i="1"/>
  <c r="W280" i="1"/>
  <c r="O280" i="1"/>
  <c r="R280" i="1"/>
  <c r="S280" i="1"/>
  <c r="O281" i="1" l="1"/>
  <c r="W281" i="1"/>
  <c r="R281" i="1"/>
  <c r="N282" i="1"/>
  <c r="V282" i="1" s="1"/>
  <c r="P281" i="1"/>
  <c r="Q281" i="1"/>
  <c r="S281" i="1"/>
  <c r="T281" i="1"/>
  <c r="U281" i="1"/>
  <c r="T282" i="1" l="1"/>
  <c r="U282" i="1"/>
  <c r="P282" i="1"/>
  <c r="N283" i="1"/>
  <c r="V283" i="1" s="1"/>
  <c r="O282" i="1"/>
  <c r="Q282" i="1"/>
  <c r="R282" i="1"/>
  <c r="S282" i="1"/>
  <c r="W282" i="1"/>
  <c r="R283" i="1" l="1"/>
  <c r="S283" i="1"/>
  <c r="P283" i="1"/>
  <c r="Q283" i="1"/>
  <c r="T283" i="1"/>
  <c r="U283" i="1"/>
  <c r="W283" i="1"/>
  <c r="N284" i="1"/>
  <c r="V284" i="1" s="1"/>
  <c r="O283" i="1"/>
  <c r="P284" i="1" l="1"/>
  <c r="N285" i="1"/>
  <c r="V285" i="1" s="1"/>
  <c r="Q284" i="1"/>
  <c r="T284" i="1"/>
  <c r="S284" i="1"/>
  <c r="U284" i="1"/>
  <c r="W284" i="1"/>
  <c r="O284" i="1"/>
  <c r="R284" i="1"/>
  <c r="O285" i="1" l="1"/>
  <c r="W285" i="1"/>
  <c r="R285" i="1"/>
  <c r="U285" i="1"/>
  <c r="N286" i="1"/>
  <c r="V286" i="1" s="1"/>
  <c r="P285" i="1"/>
  <c r="Q285" i="1"/>
  <c r="S285" i="1"/>
  <c r="T285" i="1"/>
  <c r="T286" i="1" l="1"/>
  <c r="U286" i="1"/>
  <c r="P286" i="1"/>
  <c r="N287" i="1"/>
  <c r="V287" i="1" s="1"/>
  <c r="O286" i="1"/>
  <c r="Q286" i="1"/>
  <c r="R286" i="1"/>
  <c r="S286" i="1"/>
  <c r="W286" i="1"/>
  <c r="R287" i="1" l="1"/>
  <c r="S287" i="1"/>
  <c r="O287" i="1"/>
  <c r="P287" i="1"/>
  <c r="Q287" i="1"/>
  <c r="T287" i="1"/>
  <c r="U287" i="1"/>
  <c r="W287" i="1"/>
  <c r="N288" i="1"/>
  <c r="V288" i="1" s="1"/>
  <c r="P288" i="1" l="1"/>
  <c r="N289" i="1"/>
  <c r="V289" i="1" s="1"/>
  <c r="Q288" i="1"/>
  <c r="T288" i="1"/>
  <c r="R288" i="1"/>
  <c r="S288" i="1"/>
  <c r="U288" i="1"/>
  <c r="W288" i="1"/>
  <c r="O288" i="1"/>
  <c r="O289" i="1" l="1"/>
  <c r="W289" i="1"/>
  <c r="R289" i="1"/>
  <c r="T289" i="1"/>
  <c r="U289" i="1"/>
  <c r="N290" i="1"/>
  <c r="V290" i="1" s="1"/>
  <c r="P289" i="1"/>
  <c r="Q289" i="1"/>
  <c r="S289" i="1"/>
  <c r="T290" i="1" l="1"/>
  <c r="U290" i="1"/>
  <c r="P290" i="1"/>
  <c r="N291" i="1"/>
  <c r="V291" i="1" s="1"/>
  <c r="W290" i="1"/>
  <c r="O290" i="1"/>
  <c r="Q290" i="1"/>
  <c r="R290" i="1"/>
  <c r="S290" i="1"/>
  <c r="R291" i="1" l="1"/>
  <c r="S291" i="1"/>
  <c r="O291" i="1"/>
  <c r="P291" i="1"/>
  <c r="Q291" i="1"/>
  <c r="T291" i="1"/>
  <c r="U291" i="1"/>
  <c r="W291" i="1"/>
  <c r="N292" i="1"/>
  <c r="V292" i="1" s="1"/>
  <c r="P292" i="1" l="1"/>
  <c r="N293" i="1"/>
  <c r="V293" i="1" s="1"/>
  <c r="Q292" i="1"/>
  <c r="T292" i="1"/>
  <c r="O292" i="1"/>
  <c r="R292" i="1"/>
  <c r="S292" i="1"/>
  <c r="U292" i="1"/>
  <c r="W292" i="1"/>
  <c r="O293" i="1" l="1"/>
  <c r="W293" i="1"/>
  <c r="R293" i="1"/>
  <c r="S293" i="1"/>
  <c r="T293" i="1"/>
  <c r="U293" i="1"/>
  <c r="N294" i="1"/>
  <c r="V294" i="1" s="1"/>
  <c r="P293" i="1"/>
  <c r="Q293" i="1"/>
  <c r="T294" i="1" l="1"/>
  <c r="U294" i="1"/>
  <c r="P294" i="1"/>
  <c r="N295" i="1"/>
  <c r="V295" i="1" s="1"/>
  <c r="W294" i="1"/>
  <c r="O294" i="1"/>
  <c r="Q294" i="1"/>
  <c r="R294" i="1"/>
  <c r="S294" i="1"/>
  <c r="R295" i="1" l="1"/>
  <c r="S295" i="1"/>
  <c r="N296" i="1"/>
  <c r="V296" i="1" s="1"/>
  <c r="O295" i="1"/>
  <c r="P295" i="1"/>
  <c r="Q295" i="1"/>
  <c r="T295" i="1"/>
  <c r="U295" i="1"/>
  <c r="W295" i="1"/>
  <c r="P296" i="1" l="1"/>
  <c r="N297" i="1"/>
  <c r="V297" i="1" s="1"/>
  <c r="Q296" i="1"/>
  <c r="T296" i="1"/>
  <c r="O296" i="1"/>
  <c r="R296" i="1"/>
  <c r="S296" i="1"/>
  <c r="U296" i="1"/>
  <c r="W296" i="1"/>
  <c r="O297" i="1" l="1"/>
  <c r="W297" i="1"/>
  <c r="R297" i="1"/>
  <c r="Q297" i="1"/>
  <c r="S297" i="1"/>
  <c r="T297" i="1"/>
  <c r="U297" i="1"/>
  <c r="N298" i="1"/>
  <c r="V298" i="1" s="1"/>
  <c r="P297" i="1"/>
  <c r="T298" i="1" l="1"/>
  <c r="U298" i="1"/>
  <c r="P298" i="1"/>
  <c r="N299" i="1"/>
  <c r="V299" i="1" s="1"/>
  <c r="S298" i="1"/>
  <c r="W298" i="1"/>
  <c r="O298" i="1"/>
  <c r="Q298" i="1"/>
  <c r="R298" i="1"/>
  <c r="R299" i="1" l="1"/>
  <c r="S299" i="1"/>
  <c r="W299" i="1"/>
  <c r="N300" i="1"/>
  <c r="V300" i="1" s="1"/>
  <c r="O299" i="1"/>
  <c r="P299" i="1"/>
  <c r="Q299" i="1"/>
  <c r="T299" i="1"/>
  <c r="U299" i="1"/>
  <c r="P300" i="1" l="1"/>
  <c r="N301" i="1"/>
  <c r="V301" i="1" s="1"/>
  <c r="Q300" i="1"/>
  <c r="W300" i="1"/>
  <c r="O300" i="1"/>
  <c r="R300" i="1"/>
  <c r="S300" i="1"/>
  <c r="T300" i="1"/>
  <c r="U300" i="1"/>
  <c r="O301" i="1" l="1"/>
  <c r="W301" i="1"/>
  <c r="P301" i="1"/>
  <c r="Q301" i="1"/>
  <c r="R301" i="1"/>
  <c r="S301" i="1"/>
  <c r="T301" i="1"/>
  <c r="U301" i="1"/>
  <c r="N302" i="1"/>
  <c r="V302" i="1" s="1"/>
  <c r="O302" i="1" l="1"/>
  <c r="W302" i="1"/>
  <c r="P302" i="1"/>
  <c r="N303" i="1"/>
  <c r="V303" i="1" s="1"/>
  <c r="Q302" i="1"/>
  <c r="R302" i="1"/>
  <c r="S302" i="1"/>
  <c r="T302" i="1"/>
  <c r="U302" i="1"/>
  <c r="U303" i="1" l="1"/>
  <c r="O303" i="1"/>
  <c r="W303" i="1"/>
  <c r="P303" i="1"/>
  <c r="N304" i="1"/>
  <c r="V304" i="1" s="1"/>
  <c r="Q303" i="1"/>
  <c r="R303" i="1"/>
  <c r="S303" i="1"/>
  <c r="T303" i="1"/>
  <c r="S304" i="1" l="1"/>
  <c r="T304" i="1"/>
  <c r="U304" i="1"/>
  <c r="O304" i="1"/>
  <c r="W304" i="1"/>
  <c r="P304" i="1"/>
  <c r="N305" i="1"/>
  <c r="V305" i="1" s="1"/>
  <c r="Q304" i="1"/>
  <c r="R304" i="1"/>
  <c r="Q305" i="1" l="1"/>
  <c r="R305" i="1"/>
  <c r="S305" i="1"/>
  <c r="T305" i="1"/>
  <c r="U305" i="1"/>
  <c r="O305" i="1"/>
  <c r="W305" i="1"/>
  <c r="P305" i="1"/>
  <c r="N306" i="1"/>
  <c r="V306" i="1" s="1"/>
  <c r="O306" i="1" l="1"/>
  <c r="W306" i="1"/>
  <c r="P306" i="1"/>
  <c r="N307" i="1"/>
  <c r="V307" i="1" s="1"/>
  <c r="Q306" i="1"/>
  <c r="R306" i="1"/>
  <c r="S306" i="1"/>
  <c r="T306" i="1"/>
  <c r="U306" i="1"/>
  <c r="U307" i="1" l="1"/>
  <c r="O307" i="1"/>
  <c r="W307" i="1"/>
  <c r="P307" i="1"/>
  <c r="N308" i="1"/>
  <c r="V308" i="1" s="1"/>
  <c r="Q307" i="1"/>
  <c r="R307" i="1"/>
  <c r="S307" i="1"/>
  <c r="T307" i="1"/>
  <c r="S308" i="1" l="1"/>
  <c r="T308" i="1"/>
  <c r="U308" i="1"/>
  <c r="O308" i="1"/>
  <c r="W308" i="1"/>
  <c r="P308" i="1"/>
  <c r="N309" i="1"/>
  <c r="V309" i="1" s="1"/>
  <c r="Q308" i="1"/>
  <c r="R308" i="1"/>
  <c r="Q309" i="1" l="1"/>
  <c r="R309" i="1"/>
  <c r="S309" i="1"/>
  <c r="T309" i="1"/>
  <c r="U309" i="1"/>
  <c r="O309" i="1"/>
  <c r="W309" i="1"/>
  <c r="P309" i="1"/>
  <c r="N310" i="1"/>
  <c r="V310" i="1" s="1"/>
  <c r="O310" i="1" l="1"/>
  <c r="W310" i="1"/>
  <c r="P310" i="1"/>
  <c r="N311" i="1"/>
  <c r="V311" i="1" s="1"/>
  <c r="Q310" i="1"/>
  <c r="R310" i="1"/>
  <c r="S310" i="1"/>
  <c r="T310" i="1"/>
  <c r="U310" i="1"/>
  <c r="U311" i="1" l="1"/>
  <c r="O311" i="1"/>
  <c r="W311" i="1"/>
  <c r="P311" i="1"/>
  <c r="N312" i="1"/>
  <c r="V312" i="1" s="1"/>
  <c r="Q311" i="1"/>
  <c r="R311" i="1"/>
  <c r="S311" i="1"/>
  <c r="T311" i="1"/>
  <c r="S312" i="1" l="1"/>
  <c r="T312" i="1"/>
  <c r="U312" i="1"/>
  <c r="O312" i="1"/>
  <c r="W312" i="1"/>
  <c r="P312" i="1"/>
  <c r="N313" i="1"/>
  <c r="V313" i="1" s="1"/>
  <c r="Q312" i="1"/>
  <c r="R312" i="1"/>
  <c r="Q313" i="1" l="1"/>
  <c r="R313" i="1"/>
  <c r="S313" i="1"/>
  <c r="T313" i="1"/>
  <c r="U313" i="1"/>
  <c r="O313" i="1"/>
  <c r="W313" i="1"/>
  <c r="P313" i="1"/>
  <c r="N314" i="1"/>
  <c r="V314" i="1" s="1"/>
  <c r="O314" i="1" l="1"/>
  <c r="W314" i="1"/>
  <c r="P314" i="1"/>
  <c r="N315" i="1"/>
  <c r="V315" i="1" s="1"/>
  <c r="Q314" i="1"/>
  <c r="R314" i="1"/>
  <c r="S314" i="1"/>
  <c r="T314" i="1"/>
  <c r="U314" i="1"/>
  <c r="U315" i="1" l="1"/>
  <c r="O315" i="1"/>
  <c r="W315" i="1"/>
  <c r="P315" i="1"/>
  <c r="N316" i="1"/>
  <c r="V316" i="1" s="1"/>
  <c r="Q315" i="1"/>
  <c r="R315" i="1"/>
  <c r="S315" i="1"/>
  <c r="T315" i="1"/>
  <c r="S316" i="1" l="1"/>
  <c r="T316" i="1"/>
  <c r="U316" i="1"/>
  <c r="O316" i="1"/>
  <c r="W316" i="1"/>
  <c r="P316" i="1"/>
  <c r="N317" i="1"/>
  <c r="V317" i="1" s="1"/>
  <c r="Q316" i="1"/>
  <c r="R316" i="1"/>
  <c r="Q317" i="1" l="1"/>
  <c r="R317" i="1"/>
  <c r="S317" i="1"/>
  <c r="T317" i="1"/>
  <c r="U317" i="1"/>
  <c r="O317" i="1"/>
  <c r="W317" i="1"/>
  <c r="P317" i="1"/>
  <c r="N318" i="1"/>
  <c r="V318" i="1" s="1"/>
  <c r="O318" i="1" l="1"/>
  <c r="W318" i="1"/>
  <c r="P318" i="1"/>
  <c r="N319" i="1"/>
  <c r="V319" i="1" s="1"/>
  <c r="Q318" i="1"/>
  <c r="R318" i="1"/>
  <c r="S318" i="1"/>
  <c r="T318" i="1"/>
  <c r="U318" i="1"/>
  <c r="U319" i="1" l="1"/>
  <c r="O319" i="1"/>
  <c r="W319" i="1"/>
  <c r="P319" i="1"/>
  <c r="N320" i="1"/>
  <c r="V320" i="1" s="1"/>
  <c r="Q319" i="1"/>
  <c r="R319" i="1"/>
  <c r="S319" i="1"/>
  <c r="T319" i="1"/>
  <c r="S320" i="1" l="1"/>
  <c r="T320" i="1"/>
  <c r="U320" i="1"/>
  <c r="O320" i="1"/>
  <c r="W320" i="1"/>
  <c r="P320" i="1"/>
  <c r="N321" i="1"/>
  <c r="V321" i="1" s="1"/>
  <c r="Q320" i="1"/>
  <c r="R320" i="1"/>
  <c r="Q321" i="1" l="1"/>
  <c r="R321" i="1"/>
  <c r="S321" i="1"/>
  <c r="T321" i="1"/>
  <c r="U321" i="1"/>
  <c r="O321" i="1"/>
  <c r="W321" i="1"/>
  <c r="P321" i="1"/>
  <c r="N322" i="1"/>
  <c r="V322" i="1" s="1"/>
  <c r="O322" i="1" l="1"/>
  <c r="W322" i="1"/>
  <c r="P322" i="1"/>
  <c r="N323" i="1"/>
  <c r="V323" i="1" s="1"/>
  <c r="Q322" i="1"/>
  <c r="R322" i="1"/>
  <c r="S322" i="1"/>
  <c r="U322" i="1"/>
  <c r="T322" i="1"/>
  <c r="U323" i="1" l="1"/>
  <c r="O323" i="1"/>
  <c r="W323" i="1"/>
  <c r="P323" i="1"/>
  <c r="N324" i="1"/>
  <c r="V324" i="1" s="1"/>
  <c r="Q323" i="1"/>
  <c r="S323" i="1"/>
  <c r="R323" i="1"/>
  <c r="T323" i="1"/>
  <c r="S324" i="1" l="1"/>
  <c r="T324" i="1"/>
  <c r="U324" i="1"/>
  <c r="O324" i="1"/>
  <c r="W324" i="1"/>
  <c r="Q324" i="1"/>
  <c r="R324" i="1"/>
  <c r="N325" i="1"/>
  <c r="V325" i="1" s="1"/>
  <c r="P324" i="1"/>
  <c r="Q325" i="1" l="1"/>
  <c r="R325" i="1"/>
  <c r="S325" i="1"/>
  <c r="T325" i="1"/>
  <c r="U325" i="1"/>
  <c r="O325" i="1"/>
  <c r="W325" i="1"/>
  <c r="P325" i="1"/>
  <c r="N326" i="1"/>
  <c r="V326" i="1" s="1"/>
  <c r="O326" i="1" l="1"/>
  <c r="P326" i="1"/>
  <c r="N327" i="1"/>
  <c r="V327" i="1" s="1"/>
  <c r="Q326" i="1"/>
  <c r="R326" i="1"/>
  <c r="S326" i="1"/>
  <c r="U326" i="1"/>
  <c r="T326" i="1"/>
  <c r="W326" i="1"/>
  <c r="O327" i="1" l="1"/>
  <c r="W327" i="1"/>
  <c r="P327" i="1"/>
  <c r="N328" i="1"/>
  <c r="V328" i="1" s="1"/>
  <c r="Q327" i="1"/>
  <c r="S327" i="1"/>
  <c r="R327" i="1"/>
  <c r="T327" i="1"/>
  <c r="U327" i="1"/>
  <c r="T328" i="1" l="1"/>
  <c r="U328" i="1"/>
  <c r="O328" i="1"/>
  <c r="W328" i="1"/>
  <c r="Q328" i="1"/>
  <c r="P328" i="1"/>
  <c r="R328" i="1"/>
  <c r="S328" i="1"/>
  <c r="N329" i="1"/>
  <c r="V329" i="1" s="1"/>
  <c r="R329" i="1" l="1"/>
  <c r="S329" i="1"/>
  <c r="T329" i="1"/>
  <c r="U329" i="1"/>
  <c r="O329" i="1"/>
  <c r="W329" i="1"/>
  <c r="Q329" i="1"/>
  <c r="N330" i="1"/>
  <c r="V330" i="1" s="1"/>
  <c r="P329" i="1"/>
  <c r="P330" i="1" l="1"/>
  <c r="N331" i="1"/>
  <c r="V331" i="1" s="1"/>
  <c r="Q330" i="1"/>
  <c r="R330" i="1"/>
  <c r="S330" i="1"/>
  <c r="U330" i="1"/>
  <c r="O330" i="1"/>
  <c r="T330" i="1"/>
  <c r="W330" i="1"/>
  <c r="O331" i="1" l="1"/>
  <c r="W331" i="1"/>
  <c r="P331" i="1"/>
  <c r="N332" i="1"/>
  <c r="V332" i="1" s="1"/>
  <c r="Q331" i="1"/>
  <c r="S331" i="1"/>
  <c r="T331" i="1"/>
  <c r="U331" i="1"/>
  <c r="R331" i="1"/>
  <c r="T332" i="1" l="1"/>
  <c r="U332" i="1"/>
  <c r="O332" i="1"/>
  <c r="W332" i="1"/>
  <c r="Q332" i="1"/>
  <c r="P332" i="1"/>
  <c r="R332" i="1"/>
  <c r="S332" i="1"/>
  <c r="N333" i="1"/>
  <c r="V333" i="1" s="1"/>
  <c r="R333" i="1" l="1"/>
  <c r="S333" i="1"/>
  <c r="T333" i="1"/>
  <c r="U333" i="1"/>
  <c r="O333" i="1"/>
  <c r="W333" i="1"/>
  <c r="N334" i="1"/>
  <c r="V334" i="1" s="1"/>
  <c r="P333" i="1"/>
  <c r="Q333" i="1"/>
  <c r="Q334" i="1" l="1"/>
  <c r="R334" i="1"/>
  <c r="S334" i="1"/>
  <c r="U334" i="1"/>
  <c r="O334" i="1"/>
  <c r="P334" i="1"/>
  <c r="T334" i="1"/>
  <c r="W334" i="1"/>
  <c r="N335" i="1"/>
  <c r="V335" i="1" s="1"/>
  <c r="O335" i="1" l="1"/>
  <c r="W335" i="1"/>
  <c r="P335" i="1"/>
  <c r="N336" i="1"/>
  <c r="V336" i="1" s="1"/>
  <c r="Q335" i="1"/>
  <c r="S335" i="1"/>
  <c r="R335" i="1"/>
  <c r="T335" i="1"/>
  <c r="U335" i="1"/>
  <c r="U336" i="1" l="1"/>
  <c r="O336" i="1"/>
  <c r="W336" i="1"/>
  <c r="Q336" i="1"/>
  <c r="N337" i="1"/>
  <c r="V337" i="1" s="1"/>
  <c r="P336" i="1"/>
  <c r="R336" i="1"/>
  <c r="S336" i="1"/>
  <c r="T336" i="1"/>
  <c r="S337" i="1" l="1"/>
  <c r="T337" i="1"/>
  <c r="U337" i="1"/>
  <c r="O337" i="1"/>
  <c r="W337" i="1"/>
  <c r="P337" i="1"/>
  <c r="Q337" i="1"/>
  <c r="R337" i="1"/>
  <c r="N338" i="1"/>
  <c r="V338" i="1" s="1"/>
  <c r="Q338" i="1" l="1"/>
  <c r="R338" i="1"/>
  <c r="S338" i="1"/>
  <c r="U338" i="1"/>
  <c r="T338" i="1"/>
  <c r="W338" i="1"/>
  <c r="N339" i="1"/>
  <c r="V339" i="1" s="1"/>
  <c r="O338" i="1"/>
  <c r="P338" i="1"/>
  <c r="O339" i="1" l="1"/>
  <c r="W339" i="1"/>
  <c r="P339" i="1"/>
  <c r="N340" i="1"/>
  <c r="V340" i="1" s="1"/>
  <c r="Q339" i="1"/>
  <c r="S339" i="1"/>
  <c r="R339" i="1"/>
  <c r="T339" i="1"/>
  <c r="U339" i="1"/>
  <c r="U340" i="1" l="1"/>
  <c r="O340" i="1"/>
  <c r="Q340" i="1"/>
  <c r="P340" i="1"/>
  <c r="R340" i="1"/>
  <c r="S340" i="1"/>
  <c r="T340" i="1"/>
  <c r="W340" i="1"/>
  <c r="N341" i="1"/>
  <c r="V341" i="1" s="1"/>
  <c r="S341" i="1" l="1"/>
  <c r="T341" i="1"/>
  <c r="O341" i="1"/>
  <c r="W341" i="1"/>
  <c r="R341" i="1"/>
  <c r="U341" i="1"/>
  <c r="N342" i="1"/>
  <c r="V342" i="1" s="1"/>
  <c r="P341" i="1"/>
  <c r="Q341" i="1"/>
  <c r="Q342" i="1" l="1"/>
  <c r="R342" i="1"/>
  <c r="U342" i="1"/>
  <c r="W342" i="1"/>
  <c r="N343" i="1"/>
  <c r="V343" i="1" s="1"/>
  <c r="O342" i="1"/>
  <c r="P342" i="1"/>
  <c r="S342" i="1"/>
  <c r="T342" i="1"/>
  <c r="O343" i="1" l="1"/>
  <c r="W343" i="1"/>
  <c r="P343" i="1"/>
  <c r="N344" i="1"/>
  <c r="V344" i="1" s="1"/>
  <c r="S343" i="1"/>
  <c r="Q343" i="1"/>
  <c r="R343" i="1"/>
  <c r="T343" i="1"/>
  <c r="U343" i="1"/>
  <c r="U344" i="1" l="1"/>
  <c r="Q344" i="1"/>
  <c r="O344" i="1"/>
  <c r="P344" i="1"/>
  <c r="R344" i="1"/>
  <c r="S344" i="1"/>
  <c r="T344" i="1"/>
  <c r="W344" i="1"/>
  <c r="N345" i="1"/>
  <c r="V345" i="1" s="1"/>
  <c r="S345" i="1" l="1"/>
  <c r="T345" i="1"/>
  <c r="O345" i="1"/>
  <c r="W345" i="1"/>
  <c r="Q345" i="1"/>
  <c r="R345" i="1"/>
  <c r="U345" i="1"/>
  <c r="N346" i="1"/>
  <c r="V346" i="1" s="1"/>
  <c r="P345" i="1"/>
  <c r="Q346" i="1" l="1"/>
  <c r="R346" i="1"/>
  <c r="U346" i="1"/>
  <c r="T346" i="1"/>
  <c r="W346" i="1"/>
  <c r="N347" i="1"/>
  <c r="V347" i="1" s="1"/>
  <c r="O346" i="1"/>
  <c r="P346" i="1"/>
  <c r="S346" i="1"/>
  <c r="O347" i="1" l="1"/>
  <c r="W347" i="1"/>
  <c r="P347" i="1"/>
  <c r="N348" i="1"/>
  <c r="V348" i="1" s="1"/>
  <c r="S347" i="1"/>
  <c r="Q347" i="1"/>
  <c r="R347" i="1"/>
  <c r="T347" i="1"/>
  <c r="U347" i="1"/>
  <c r="U348" i="1" l="1"/>
  <c r="Q348" i="1"/>
  <c r="O348" i="1"/>
  <c r="P348" i="1"/>
  <c r="R348" i="1"/>
  <c r="S348" i="1"/>
  <c r="T348" i="1"/>
  <c r="W348" i="1"/>
  <c r="N349" i="1"/>
  <c r="V349" i="1" s="1"/>
  <c r="S349" i="1" l="1"/>
  <c r="T349" i="1"/>
  <c r="O349" i="1"/>
  <c r="W349" i="1"/>
  <c r="P349" i="1"/>
  <c r="Q349" i="1"/>
  <c r="R349" i="1"/>
  <c r="U349" i="1"/>
  <c r="N350" i="1"/>
  <c r="V350" i="1" s="1"/>
  <c r="Q350" i="1" l="1"/>
  <c r="R350" i="1"/>
  <c r="U350" i="1"/>
  <c r="S350" i="1"/>
  <c r="T350" i="1"/>
  <c r="W350" i="1"/>
  <c r="N351" i="1"/>
  <c r="V351" i="1" s="1"/>
  <c r="O350" i="1"/>
  <c r="P350" i="1"/>
  <c r="O351" i="1" l="1"/>
  <c r="W351" i="1"/>
  <c r="P351" i="1"/>
  <c r="N352" i="1"/>
  <c r="V352" i="1" s="1"/>
  <c r="S351" i="1"/>
  <c r="U351" i="1"/>
  <c r="Q351" i="1"/>
  <c r="R351" i="1"/>
  <c r="T351" i="1"/>
  <c r="U352" i="1" l="1"/>
  <c r="Q352" i="1"/>
  <c r="N353" i="1"/>
  <c r="V353" i="1" s="1"/>
  <c r="O352" i="1"/>
  <c r="P352" i="1"/>
  <c r="R352" i="1"/>
  <c r="S352" i="1"/>
  <c r="T352" i="1"/>
  <c r="W352" i="1"/>
  <c r="S353" i="1" l="1"/>
  <c r="T353" i="1"/>
  <c r="O353" i="1"/>
  <c r="W353" i="1"/>
  <c r="P353" i="1"/>
  <c r="Q353" i="1"/>
  <c r="R353" i="1"/>
  <c r="U353" i="1"/>
  <c r="N354" i="1"/>
  <c r="V354" i="1" s="1"/>
  <c r="Q354" i="1" l="1"/>
  <c r="R354" i="1"/>
  <c r="U354" i="1"/>
  <c r="P354" i="1"/>
  <c r="S354" i="1"/>
  <c r="T354" i="1"/>
  <c r="W354" i="1"/>
  <c r="N355" i="1"/>
  <c r="V355" i="1" s="1"/>
  <c r="O354" i="1"/>
  <c r="O355" i="1" l="1"/>
  <c r="W355" i="1"/>
  <c r="P355" i="1"/>
  <c r="N356" i="1"/>
  <c r="V356" i="1" s="1"/>
  <c r="S355" i="1"/>
  <c r="T355" i="1"/>
  <c r="U355" i="1"/>
  <c r="Q355" i="1"/>
  <c r="R355" i="1"/>
  <c r="U356" i="1" l="1"/>
  <c r="Q356" i="1"/>
  <c r="W356" i="1"/>
  <c r="N357" i="1"/>
  <c r="V357" i="1" s="1"/>
  <c r="O356" i="1"/>
  <c r="P356" i="1"/>
  <c r="R356" i="1"/>
  <c r="S356" i="1"/>
  <c r="T356" i="1"/>
  <c r="S357" i="1" l="1"/>
  <c r="T357" i="1"/>
  <c r="O357" i="1"/>
  <c r="W357" i="1"/>
  <c r="P357" i="1"/>
  <c r="Q357" i="1"/>
  <c r="R357" i="1"/>
  <c r="U357" i="1"/>
  <c r="N358" i="1"/>
  <c r="V358" i="1" s="1"/>
  <c r="Q358" i="1" l="1"/>
  <c r="R358" i="1"/>
  <c r="U358" i="1"/>
  <c r="O358" i="1"/>
  <c r="P358" i="1"/>
  <c r="S358" i="1"/>
  <c r="T358" i="1"/>
  <c r="W358" i="1"/>
  <c r="N359" i="1"/>
  <c r="V359" i="1" s="1"/>
  <c r="O359" i="1" l="1"/>
  <c r="W359" i="1"/>
  <c r="S359" i="1"/>
  <c r="Q359" i="1"/>
  <c r="R359" i="1"/>
  <c r="T359" i="1"/>
  <c r="U359" i="1"/>
  <c r="N360" i="1"/>
  <c r="V360" i="1" s="1"/>
  <c r="P359" i="1"/>
  <c r="U360" i="1" l="1"/>
  <c r="Q360" i="1"/>
  <c r="R360" i="1"/>
  <c r="S360" i="1"/>
  <c r="T360" i="1"/>
  <c r="W360" i="1"/>
  <c r="N361" i="1"/>
  <c r="V361" i="1" s="1"/>
  <c r="O360" i="1"/>
  <c r="P360" i="1"/>
  <c r="S361" i="1" l="1"/>
  <c r="O361" i="1"/>
  <c r="W361" i="1"/>
  <c r="R361" i="1"/>
  <c r="T361" i="1"/>
  <c r="U361" i="1"/>
  <c r="N362" i="1"/>
  <c r="V362" i="1" s="1"/>
  <c r="P361" i="1"/>
  <c r="Q361" i="1"/>
  <c r="Q362" i="1" l="1"/>
  <c r="U362" i="1"/>
  <c r="S362" i="1"/>
  <c r="T362" i="1"/>
  <c r="W362" i="1"/>
  <c r="N363" i="1"/>
  <c r="V363" i="1" s="1"/>
  <c r="O362" i="1"/>
  <c r="P362" i="1"/>
  <c r="R362" i="1"/>
  <c r="O363" i="1" l="1"/>
  <c r="W363" i="1"/>
  <c r="S363" i="1"/>
  <c r="T363" i="1"/>
  <c r="U363" i="1"/>
  <c r="N364" i="1"/>
  <c r="V364" i="1" s="1"/>
  <c r="P363" i="1"/>
  <c r="Q363" i="1"/>
  <c r="R363" i="1"/>
  <c r="U364" i="1" l="1"/>
  <c r="Q364" i="1"/>
  <c r="T364" i="1"/>
  <c r="W364" i="1"/>
  <c r="N365" i="1"/>
  <c r="V365" i="1" s="1"/>
  <c r="O364" i="1"/>
  <c r="P364" i="1"/>
  <c r="R364" i="1"/>
  <c r="S364" i="1"/>
  <c r="S365" i="1" l="1"/>
  <c r="O365" i="1"/>
  <c r="W365" i="1"/>
  <c r="U365" i="1"/>
  <c r="N366" i="1"/>
  <c r="V366" i="1" s="1"/>
  <c r="P365" i="1"/>
  <c r="Q365" i="1"/>
  <c r="R365" i="1"/>
  <c r="T365" i="1"/>
  <c r="Q366" i="1" l="1"/>
  <c r="U366" i="1"/>
  <c r="W366" i="1"/>
  <c r="N367" i="1"/>
  <c r="V367" i="1" s="1"/>
  <c r="O366" i="1"/>
  <c r="P366" i="1"/>
  <c r="R366" i="1"/>
  <c r="S366" i="1"/>
  <c r="T366" i="1"/>
  <c r="O367" i="1" l="1"/>
  <c r="W367" i="1"/>
  <c r="S367" i="1"/>
  <c r="N368" i="1"/>
  <c r="V368" i="1" s="1"/>
  <c r="P367" i="1"/>
  <c r="Q367" i="1"/>
  <c r="R367" i="1"/>
  <c r="T367" i="1"/>
  <c r="U367" i="1"/>
  <c r="U368" i="1" l="1"/>
  <c r="Q368" i="1"/>
  <c r="W368" i="1"/>
  <c r="N369" i="1"/>
  <c r="V369" i="1" s="1"/>
  <c r="O368" i="1"/>
  <c r="P368" i="1"/>
  <c r="R368" i="1"/>
  <c r="S368" i="1"/>
  <c r="T368" i="1"/>
  <c r="S369" i="1" l="1"/>
  <c r="O369" i="1"/>
  <c r="W369" i="1"/>
  <c r="N370" i="1"/>
  <c r="V370" i="1" s="1"/>
  <c r="P369" i="1"/>
  <c r="Q369" i="1"/>
  <c r="R369" i="1"/>
  <c r="T369" i="1"/>
  <c r="U369" i="1"/>
  <c r="Q370" i="1" l="1"/>
  <c r="U370" i="1"/>
  <c r="N371" i="1"/>
  <c r="V371" i="1" s="1"/>
  <c r="O370" i="1"/>
  <c r="P370" i="1"/>
  <c r="R370" i="1"/>
  <c r="S370" i="1"/>
  <c r="T370" i="1"/>
  <c r="W370" i="1"/>
  <c r="O371" i="1" l="1"/>
  <c r="W371" i="1"/>
  <c r="S371" i="1"/>
  <c r="P371" i="1"/>
  <c r="Q371" i="1"/>
  <c r="R371" i="1"/>
  <c r="T371" i="1"/>
  <c r="U371" i="1"/>
  <c r="N372" i="1"/>
  <c r="V372" i="1" s="1"/>
  <c r="U372" i="1" l="1"/>
  <c r="Q372" i="1"/>
  <c r="O372" i="1"/>
  <c r="P372" i="1"/>
  <c r="R372" i="1"/>
  <c r="S372" i="1"/>
  <c r="T372" i="1"/>
  <c r="W372" i="1"/>
  <c r="N373" i="1"/>
  <c r="V373" i="1" s="1"/>
  <c r="S373" i="1" l="1"/>
  <c r="O373" i="1"/>
  <c r="W373" i="1"/>
  <c r="P373" i="1"/>
  <c r="Q373" i="1"/>
  <c r="R373" i="1"/>
  <c r="T373" i="1"/>
  <c r="U373" i="1"/>
  <c r="N374" i="1"/>
  <c r="V374" i="1" s="1"/>
  <c r="Q374" i="1" l="1"/>
  <c r="U374" i="1"/>
  <c r="P374" i="1"/>
  <c r="R374" i="1"/>
  <c r="S374" i="1"/>
  <c r="T374" i="1"/>
  <c r="W374" i="1"/>
  <c r="N375" i="1"/>
  <c r="V375" i="1" s="1"/>
  <c r="O374" i="1"/>
  <c r="O375" i="1" l="1"/>
  <c r="W375" i="1"/>
  <c r="S375" i="1"/>
  <c r="Q375" i="1"/>
  <c r="R375" i="1"/>
  <c r="T375" i="1"/>
  <c r="U375" i="1"/>
  <c r="N376" i="1"/>
  <c r="V376" i="1" s="1"/>
  <c r="P375" i="1"/>
  <c r="U376" i="1" l="1"/>
  <c r="Q376" i="1"/>
  <c r="R376" i="1"/>
  <c r="S376" i="1"/>
  <c r="T376" i="1"/>
  <c r="W376" i="1"/>
  <c r="N377" i="1"/>
  <c r="V377" i="1" s="1"/>
  <c r="O376" i="1"/>
  <c r="P376" i="1"/>
  <c r="S377" i="1" l="1"/>
  <c r="O377" i="1"/>
  <c r="W377" i="1"/>
  <c r="R377" i="1"/>
  <c r="T377" i="1"/>
  <c r="U377" i="1"/>
  <c r="N378" i="1"/>
  <c r="V378" i="1" s="1"/>
  <c r="P377" i="1"/>
  <c r="Q377" i="1"/>
  <c r="Q378" i="1" l="1"/>
  <c r="U378" i="1"/>
  <c r="S378" i="1"/>
  <c r="T378" i="1"/>
  <c r="W378" i="1"/>
  <c r="N379" i="1"/>
  <c r="V379" i="1" s="1"/>
  <c r="O378" i="1"/>
  <c r="P378" i="1"/>
  <c r="R378" i="1"/>
  <c r="O379" i="1" l="1"/>
  <c r="W379" i="1"/>
  <c r="S379" i="1"/>
  <c r="T379" i="1"/>
  <c r="U379" i="1"/>
  <c r="N380" i="1"/>
  <c r="V380" i="1" s="1"/>
  <c r="P379" i="1"/>
  <c r="Q379" i="1"/>
  <c r="R379" i="1"/>
  <c r="U380" i="1" l="1"/>
  <c r="Q380" i="1"/>
  <c r="T380" i="1"/>
  <c r="W380" i="1"/>
  <c r="N381" i="1"/>
  <c r="V381" i="1" s="1"/>
  <c r="O380" i="1"/>
  <c r="P380" i="1"/>
  <c r="R380" i="1"/>
  <c r="S380" i="1"/>
  <c r="S381" i="1" l="1"/>
  <c r="O381" i="1"/>
  <c r="W381" i="1"/>
  <c r="U381" i="1"/>
  <c r="N382" i="1"/>
  <c r="V382" i="1" s="1"/>
  <c r="P381" i="1"/>
  <c r="Q381" i="1"/>
  <c r="R381" i="1"/>
  <c r="T381" i="1"/>
  <c r="Q382" i="1" l="1"/>
  <c r="U382" i="1"/>
  <c r="W382" i="1"/>
  <c r="N383" i="1"/>
  <c r="V383" i="1" s="1"/>
  <c r="O382" i="1"/>
  <c r="P382" i="1"/>
  <c r="R382" i="1"/>
  <c r="S382" i="1"/>
  <c r="T382" i="1"/>
  <c r="T383" i="1" l="1"/>
  <c r="U383" i="1"/>
  <c r="O383" i="1"/>
  <c r="W383" i="1"/>
  <c r="P383" i="1"/>
  <c r="N384" i="1"/>
  <c r="V384" i="1" s="1"/>
  <c r="Q383" i="1"/>
  <c r="R383" i="1"/>
  <c r="S383" i="1"/>
  <c r="R384" i="1" l="1"/>
  <c r="S384" i="1"/>
  <c r="T384" i="1"/>
  <c r="U384" i="1"/>
  <c r="O384" i="1"/>
  <c r="W384" i="1"/>
  <c r="P384" i="1"/>
  <c r="N385" i="1"/>
  <c r="V385" i="1" s="1"/>
  <c r="Q384" i="1"/>
  <c r="P385" i="1" l="1"/>
  <c r="N386" i="1"/>
  <c r="V386" i="1" s="1"/>
  <c r="Q385" i="1"/>
  <c r="R385" i="1"/>
  <c r="S385" i="1"/>
  <c r="T385" i="1"/>
  <c r="U385" i="1"/>
  <c r="O385" i="1"/>
  <c r="W385" i="1"/>
  <c r="O386" i="1" l="1"/>
  <c r="W386" i="1"/>
  <c r="P386" i="1"/>
  <c r="N387" i="1"/>
  <c r="V387" i="1" s="1"/>
  <c r="Q386" i="1"/>
  <c r="R386" i="1"/>
  <c r="S386" i="1"/>
  <c r="T386" i="1"/>
  <c r="U386" i="1"/>
  <c r="T387" i="1" l="1"/>
  <c r="U387" i="1"/>
  <c r="O387" i="1"/>
  <c r="W387" i="1"/>
  <c r="P387" i="1"/>
  <c r="N388" i="1"/>
  <c r="V388" i="1" s="1"/>
  <c r="Q387" i="1"/>
  <c r="R387" i="1"/>
  <c r="S387" i="1"/>
  <c r="R388" i="1" l="1"/>
  <c r="S388" i="1"/>
  <c r="T388" i="1"/>
  <c r="U388" i="1"/>
  <c r="O388" i="1"/>
  <c r="W388" i="1"/>
  <c r="P388" i="1"/>
  <c r="N389" i="1"/>
  <c r="V389" i="1" s="1"/>
  <c r="Q388" i="1"/>
  <c r="P389" i="1" l="1"/>
  <c r="N390" i="1"/>
  <c r="V390" i="1" s="1"/>
  <c r="Q389" i="1"/>
  <c r="R389" i="1"/>
  <c r="S389" i="1"/>
  <c r="T389" i="1"/>
  <c r="U389" i="1"/>
  <c r="O389" i="1"/>
  <c r="W389" i="1"/>
  <c r="O390" i="1" l="1"/>
  <c r="W390" i="1"/>
  <c r="P390" i="1"/>
  <c r="N391" i="1"/>
  <c r="V391" i="1" s="1"/>
  <c r="Q390" i="1"/>
  <c r="R390" i="1"/>
  <c r="S390" i="1"/>
  <c r="T390" i="1"/>
  <c r="U390" i="1"/>
  <c r="T391" i="1" l="1"/>
  <c r="U391" i="1"/>
  <c r="O391" i="1"/>
  <c r="W391" i="1"/>
  <c r="P391" i="1"/>
  <c r="N392" i="1"/>
  <c r="V392" i="1" s="1"/>
  <c r="Q391" i="1"/>
  <c r="R391" i="1"/>
  <c r="S391" i="1"/>
  <c r="R392" i="1" l="1"/>
  <c r="S392" i="1"/>
  <c r="T392" i="1"/>
  <c r="U392" i="1"/>
  <c r="O392" i="1"/>
  <c r="W392" i="1"/>
  <c r="P392" i="1"/>
  <c r="N393" i="1"/>
  <c r="V393" i="1" s="1"/>
  <c r="Q392" i="1"/>
  <c r="P393" i="1" l="1"/>
  <c r="N394" i="1"/>
  <c r="V394" i="1" s="1"/>
  <c r="Q393" i="1"/>
  <c r="R393" i="1"/>
  <c r="S393" i="1"/>
  <c r="T393" i="1"/>
  <c r="U393" i="1"/>
  <c r="O393" i="1"/>
  <c r="W393" i="1"/>
  <c r="O394" i="1" l="1"/>
  <c r="W394" i="1"/>
  <c r="P394" i="1"/>
  <c r="N395" i="1"/>
  <c r="V395" i="1" s="1"/>
  <c r="Q394" i="1"/>
  <c r="R394" i="1"/>
  <c r="S394" i="1"/>
  <c r="T394" i="1"/>
  <c r="U394" i="1"/>
  <c r="T395" i="1" l="1"/>
  <c r="U395" i="1"/>
  <c r="O395" i="1"/>
  <c r="W395" i="1"/>
  <c r="P395" i="1"/>
  <c r="N396" i="1"/>
  <c r="V396" i="1" s="1"/>
  <c r="Q395" i="1"/>
  <c r="R395" i="1"/>
  <c r="S395" i="1"/>
  <c r="R396" i="1" l="1"/>
  <c r="S396" i="1"/>
  <c r="T396" i="1"/>
  <c r="U396" i="1"/>
  <c r="O396" i="1"/>
  <c r="W396" i="1"/>
  <c r="P396" i="1"/>
  <c r="N397" i="1"/>
  <c r="V397" i="1" s="1"/>
  <c r="Q396" i="1"/>
  <c r="P397" i="1" l="1"/>
  <c r="N398" i="1"/>
  <c r="V398" i="1" s="1"/>
  <c r="Q397" i="1"/>
  <c r="R397" i="1"/>
  <c r="S397" i="1"/>
  <c r="T397" i="1"/>
  <c r="U397" i="1"/>
  <c r="O397" i="1"/>
  <c r="W397" i="1"/>
  <c r="O398" i="1" l="1"/>
  <c r="W398" i="1"/>
  <c r="P398" i="1"/>
  <c r="N399" i="1"/>
  <c r="V399" i="1" s="1"/>
  <c r="Q398" i="1"/>
  <c r="R398" i="1"/>
  <c r="S398" i="1"/>
  <c r="T398" i="1"/>
  <c r="U398" i="1"/>
  <c r="T399" i="1" l="1"/>
  <c r="U399" i="1"/>
  <c r="O399" i="1"/>
  <c r="W399" i="1"/>
  <c r="P399" i="1"/>
  <c r="N400" i="1"/>
  <c r="V400" i="1" s="1"/>
  <c r="Q399" i="1"/>
  <c r="R399" i="1"/>
  <c r="S399" i="1"/>
  <c r="R400" i="1" l="1"/>
  <c r="S400" i="1"/>
  <c r="T400" i="1"/>
  <c r="U400" i="1"/>
  <c r="O400" i="1"/>
  <c r="W400" i="1"/>
  <c r="P400" i="1"/>
  <c r="N401" i="1"/>
  <c r="V401" i="1" s="1"/>
  <c r="Q400" i="1"/>
  <c r="P401" i="1" l="1"/>
  <c r="N402" i="1"/>
  <c r="V402" i="1" s="1"/>
  <c r="Q401" i="1"/>
  <c r="R401" i="1"/>
  <c r="S401" i="1"/>
  <c r="T401" i="1"/>
  <c r="U401" i="1"/>
  <c r="O401" i="1"/>
  <c r="W401" i="1"/>
  <c r="O402" i="1" l="1"/>
  <c r="W402" i="1"/>
  <c r="P402" i="1"/>
  <c r="N403" i="1"/>
  <c r="V403" i="1" s="1"/>
  <c r="Q402" i="1"/>
  <c r="R402" i="1"/>
  <c r="S402" i="1"/>
  <c r="T402" i="1"/>
  <c r="U402" i="1"/>
  <c r="T403" i="1" l="1"/>
  <c r="U403" i="1"/>
  <c r="O403" i="1"/>
  <c r="W403" i="1"/>
  <c r="P403" i="1"/>
  <c r="N404" i="1"/>
  <c r="V404" i="1" s="1"/>
  <c r="Q403" i="1"/>
  <c r="R403" i="1"/>
  <c r="S403" i="1"/>
  <c r="R404" i="1" l="1"/>
  <c r="S404" i="1"/>
  <c r="T404" i="1"/>
  <c r="U404" i="1"/>
  <c r="O404" i="1"/>
  <c r="W404" i="1"/>
  <c r="P404" i="1"/>
  <c r="N405" i="1"/>
  <c r="V405" i="1" s="1"/>
  <c r="Q404" i="1"/>
  <c r="P405" i="1" l="1"/>
  <c r="N406" i="1"/>
  <c r="V406" i="1" s="1"/>
  <c r="Q405" i="1"/>
  <c r="R405" i="1"/>
  <c r="S405" i="1"/>
  <c r="T405" i="1"/>
  <c r="U405" i="1"/>
  <c r="O405" i="1"/>
  <c r="W405" i="1"/>
  <c r="O406" i="1" l="1"/>
  <c r="W406" i="1"/>
  <c r="P406" i="1"/>
  <c r="N407" i="1"/>
  <c r="V407" i="1" s="1"/>
  <c r="Q406" i="1"/>
  <c r="R406" i="1"/>
  <c r="S406" i="1"/>
  <c r="T406" i="1"/>
  <c r="U406" i="1"/>
  <c r="T407" i="1" l="1"/>
  <c r="U407" i="1"/>
  <c r="O407" i="1"/>
  <c r="W407" i="1"/>
  <c r="P407" i="1"/>
  <c r="N408" i="1"/>
  <c r="V408" i="1" s="1"/>
  <c r="Q407" i="1"/>
  <c r="R407" i="1"/>
  <c r="S407" i="1"/>
  <c r="R408" i="1" l="1"/>
  <c r="S408" i="1"/>
  <c r="T408" i="1"/>
  <c r="U408" i="1"/>
  <c r="O408" i="1"/>
  <c r="W408" i="1"/>
  <c r="P408" i="1"/>
  <c r="N409" i="1"/>
  <c r="V409" i="1" s="1"/>
  <c r="Q408" i="1"/>
  <c r="P409" i="1" l="1"/>
  <c r="N410" i="1"/>
  <c r="V410" i="1" s="1"/>
  <c r="Q409" i="1"/>
  <c r="R409" i="1"/>
  <c r="S409" i="1"/>
  <c r="T409" i="1"/>
  <c r="U409" i="1"/>
  <c r="O409" i="1"/>
  <c r="W409" i="1"/>
  <c r="O410" i="1" l="1"/>
  <c r="W410" i="1"/>
  <c r="P410" i="1"/>
  <c r="N411" i="1"/>
  <c r="V411" i="1" s="1"/>
  <c r="Q410" i="1"/>
  <c r="R410" i="1"/>
  <c r="S410" i="1"/>
  <c r="T410" i="1"/>
  <c r="U410" i="1"/>
  <c r="T411" i="1" l="1"/>
  <c r="U411" i="1"/>
  <c r="O411" i="1"/>
  <c r="W411" i="1"/>
  <c r="P411" i="1"/>
  <c r="N412" i="1"/>
  <c r="V412" i="1" s="1"/>
  <c r="Q411" i="1"/>
  <c r="R411" i="1"/>
  <c r="S411" i="1"/>
  <c r="R412" i="1" l="1"/>
  <c r="S412" i="1"/>
  <c r="T412" i="1"/>
  <c r="U412" i="1"/>
  <c r="O412" i="1"/>
  <c r="W412" i="1"/>
  <c r="P412" i="1"/>
  <c r="N413" i="1"/>
  <c r="V413" i="1" s="1"/>
  <c r="Q412" i="1"/>
  <c r="P413" i="1" l="1"/>
  <c r="N414" i="1"/>
  <c r="V414" i="1" s="1"/>
  <c r="Q413" i="1"/>
  <c r="R413" i="1"/>
  <c r="S413" i="1"/>
  <c r="T413" i="1"/>
  <c r="U413" i="1"/>
  <c r="W413" i="1"/>
  <c r="O413" i="1"/>
  <c r="O414" i="1" l="1"/>
  <c r="W414" i="1"/>
  <c r="P414" i="1"/>
  <c r="N415" i="1"/>
  <c r="V415" i="1" s="1"/>
  <c r="Q414" i="1"/>
  <c r="R414" i="1"/>
  <c r="S414" i="1"/>
  <c r="T414" i="1"/>
  <c r="U414" i="1"/>
  <c r="T415" i="1" l="1"/>
  <c r="U415" i="1"/>
  <c r="O415" i="1"/>
  <c r="W415" i="1"/>
  <c r="P415" i="1"/>
  <c r="N416" i="1"/>
  <c r="V416" i="1" s="1"/>
  <c r="Q415" i="1"/>
  <c r="R415" i="1"/>
  <c r="S415" i="1"/>
  <c r="R416" i="1" l="1"/>
  <c r="S416" i="1"/>
  <c r="T416" i="1"/>
  <c r="U416" i="1"/>
  <c r="O416" i="1"/>
  <c r="W416" i="1"/>
  <c r="P416" i="1"/>
  <c r="N417" i="1"/>
  <c r="V417" i="1" s="1"/>
  <c r="Q416" i="1"/>
  <c r="P417" i="1" l="1"/>
  <c r="N418" i="1"/>
  <c r="V418" i="1" s="1"/>
  <c r="Q417" i="1"/>
  <c r="R417" i="1"/>
  <c r="S417" i="1"/>
  <c r="T417" i="1"/>
  <c r="U417" i="1"/>
  <c r="O417" i="1"/>
  <c r="W417" i="1"/>
  <c r="O418" i="1" l="1"/>
  <c r="W418" i="1"/>
  <c r="P418" i="1"/>
  <c r="N419" i="1"/>
  <c r="V419" i="1" s="1"/>
  <c r="Q418" i="1"/>
  <c r="R418" i="1"/>
  <c r="S418" i="1"/>
  <c r="T418" i="1"/>
  <c r="U418" i="1"/>
  <c r="T419" i="1" l="1"/>
  <c r="U419" i="1"/>
  <c r="O419" i="1"/>
  <c r="W419" i="1"/>
  <c r="P419" i="1"/>
  <c r="N420" i="1"/>
  <c r="V420" i="1" s="1"/>
  <c r="Q419" i="1"/>
  <c r="R419" i="1"/>
  <c r="S419" i="1"/>
  <c r="R420" i="1" l="1"/>
  <c r="S420" i="1"/>
  <c r="T420" i="1"/>
  <c r="U420" i="1"/>
  <c r="O420" i="1"/>
  <c r="W420" i="1"/>
  <c r="P420" i="1"/>
  <c r="N421" i="1"/>
  <c r="V421" i="1" s="1"/>
  <c r="Q420" i="1"/>
  <c r="P421" i="1" l="1"/>
  <c r="N422" i="1"/>
  <c r="V422" i="1" s="1"/>
  <c r="Q421" i="1"/>
  <c r="R421" i="1"/>
  <c r="S421" i="1"/>
  <c r="T421" i="1"/>
  <c r="U421" i="1"/>
  <c r="O421" i="1"/>
  <c r="W421" i="1"/>
  <c r="O422" i="1" l="1"/>
  <c r="W422" i="1"/>
  <c r="P422" i="1"/>
  <c r="N423" i="1"/>
  <c r="V423" i="1" s="1"/>
  <c r="Q422" i="1"/>
  <c r="R422" i="1"/>
  <c r="S422" i="1"/>
  <c r="T422" i="1"/>
  <c r="U422" i="1"/>
  <c r="T423" i="1" l="1"/>
  <c r="U423" i="1"/>
  <c r="O423" i="1"/>
  <c r="W423" i="1"/>
  <c r="P423" i="1"/>
  <c r="N424" i="1"/>
  <c r="V424" i="1" s="1"/>
  <c r="Q423" i="1"/>
  <c r="R423" i="1"/>
  <c r="S423" i="1"/>
  <c r="R424" i="1" l="1"/>
  <c r="S424" i="1"/>
  <c r="T424" i="1"/>
  <c r="U424" i="1"/>
  <c r="O424" i="1"/>
  <c r="W424" i="1"/>
  <c r="P424" i="1"/>
  <c r="N425" i="1"/>
  <c r="V425" i="1" s="1"/>
  <c r="Q424" i="1"/>
  <c r="P425" i="1" l="1"/>
  <c r="N426" i="1"/>
  <c r="V426" i="1" s="1"/>
  <c r="Q425" i="1"/>
  <c r="R425" i="1"/>
  <c r="S425" i="1"/>
  <c r="T425" i="1"/>
  <c r="U425" i="1"/>
  <c r="O425" i="1"/>
  <c r="W425" i="1"/>
  <c r="O426" i="1" l="1"/>
  <c r="W426" i="1"/>
  <c r="P426" i="1"/>
  <c r="N427" i="1"/>
  <c r="V427" i="1" s="1"/>
  <c r="Q426" i="1"/>
  <c r="R426" i="1"/>
  <c r="S426" i="1"/>
  <c r="T426" i="1"/>
  <c r="U426" i="1"/>
  <c r="T427" i="1" l="1"/>
  <c r="U427" i="1"/>
  <c r="O427" i="1"/>
  <c r="W427" i="1"/>
  <c r="P427" i="1"/>
  <c r="N428" i="1"/>
  <c r="V428" i="1" s="1"/>
  <c r="Q427" i="1"/>
  <c r="R427" i="1"/>
  <c r="S427" i="1"/>
  <c r="R428" i="1" l="1"/>
  <c r="S428" i="1"/>
  <c r="T428" i="1"/>
  <c r="U428" i="1"/>
  <c r="O428" i="1"/>
  <c r="W428" i="1"/>
  <c r="P428" i="1"/>
  <c r="N429" i="1"/>
  <c r="V429" i="1" s="1"/>
  <c r="Q428" i="1"/>
  <c r="P429" i="1" l="1"/>
  <c r="N430" i="1"/>
  <c r="V430" i="1" s="1"/>
  <c r="Q429" i="1"/>
  <c r="R429" i="1"/>
  <c r="S429" i="1"/>
  <c r="T429" i="1"/>
  <c r="U429" i="1"/>
  <c r="O429" i="1"/>
  <c r="W429" i="1"/>
  <c r="O430" i="1" l="1"/>
  <c r="W430" i="1"/>
  <c r="P430" i="1"/>
  <c r="N431" i="1"/>
  <c r="V431" i="1" s="1"/>
  <c r="Q430" i="1"/>
  <c r="R430" i="1"/>
  <c r="S430" i="1"/>
  <c r="T430" i="1"/>
  <c r="U430" i="1"/>
  <c r="T431" i="1" l="1"/>
  <c r="U431" i="1"/>
  <c r="O431" i="1"/>
  <c r="W431" i="1"/>
  <c r="P431" i="1"/>
  <c r="N432" i="1"/>
  <c r="V432" i="1" s="1"/>
  <c r="Q431" i="1"/>
  <c r="R431" i="1"/>
  <c r="S431" i="1"/>
  <c r="R432" i="1" l="1"/>
  <c r="S432" i="1"/>
  <c r="T432" i="1"/>
  <c r="U432" i="1"/>
  <c r="O432" i="1"/>
  <c r="W432" i="1"/>
  <c r="P432" i="1"/>
  <c r="N433" i="1"/>
  <c r="V433" i="1" s="1"/>
  <c r="Q432" i="1"/>
  <c r="P433" i="1" l="1"/>
  <c r="N434" i="1"/>
  <c r="V434" i="1" s="1"/>
  <c r="Q433" i="1"/>
  <c r="R433" i="1"/>
  <c r="S433" i="1"/>
  <c r="T433" i="1"/>
  <c r="U433" i="1"/>
  <c r="O433" i="1"/>
  <c r="W433" i="1"/>
  <c r="O434" i="1" l="1"/>
  <c r="W434" i="1"/>
  <c r="P434" i="1"/>
  <c r="N435" i="1"/>
  <c r="V435" i="1" s="1"/>
  <c r="Q434" i="1"/>
  <c r="R434" i="1"/>
  <c r="S434" i="1"/>
  <c r="T434" i="1"/>
  <c r="U434" i="1"/>
  <c r="T435" i="1" l="1"/>
  <c r="U435" i="1"/>
  <c r="O435" i="1"/>
  <c r="W435" i="1"/>
  <c r="P435" i="1"/>
  <c r="N436" i="1"/>
  <c r="V436" i="1" s="1"/>
  <c r="Q435" i="1"/>
  <c r="R435" i="1"/>
  <c r="S435" i="1"/>
  <c r="R436" i="1" l="1"/>
  <c r="S436" i="1"/>
  <c r="T436" i="1"/>
  <c r="U436" i="1"/>
  <c r="O436" i="1"/>
  <c r="W436" i="1"/>
  <c r="P436" i="1"/>
  <c r="N437" i="1"/>
  <c r="V437" i="1" s="1"/>
  <c r="Q436" i="1"/>
  <c r="P437" i="1" l="1"/>
  <c r="N438" i="1"/>
  <c r="V438" i="1" s="1"/>
  <c r="Q437" i="1"/>
  <c r="R437" i="1"/>
  <c r="S437" i="1"/>
  <c r="T437" i="1"/>
  <c r="U437" i="1"/>
  <c r="O437" i="1"/>
  <c r="W437" i="1"/>
  <c r="O438" i="1" l="1"/>
  <c r="W438" i="1"/>
  <c r="P438" i="1"/>
  <c r="N439" i="1"/>
  <c r="V439" i="1" s="1"/>
  <c r="Q438" i="1"/>
  <c r="R438" i="1"/>
  <c r="S438" i="1"/>
  <c r="T438" i="1"/>
  <c r="U438" i="1"/>
  <c r="T439" i="1" l="1"/>
  <c r="U439" i="1"/>
  <c r="O439" i="1"/>
  <c r="W439" i="1"/>
  <c r="P439" i="1"/>
  <c r="N440" i="1"/>
  <c r="V440" i="1" s="1"/>
  <c r="Q439" i="1"/>
  <c r="R439" i="1"/>
  <c r="S439" i="1"/>
  <c r="R440" i="1" l="1"/>
  <c r="S440" i="1"/>
  <c r="T440" i="1"/>
  <c r="U440" i="1"/>
  <c r="O440" i="1"/>
  <c r="W440" i="1"/>
  <c r="P440" i="1"/>
  <c r="N441" i="1"/>
  <c r="V441" i="1" s="1"/>
  <c r="Q440" i="1"/>
  <c r="P441" i="1" l="1"/>
  <c r="N442" i="1"/>
  <c r="V442" i="1" s="1"/>
  <c r="Q441" i="1"/>
  <c r="R441" i="1"/>
  <c r="S441" i="1"/>
  <c r="T441" i="1"/>
  <c r="U441" i="1"/>
  <c r="O441" i="1"/>
  <c r="W441" i="1"/>
  <c r="O442" i="1" l="1"/>
  <c r="W442" i="1"/>
  <c r="P442" i="1"/>
  <c r="N443" i="1"/>
  <c r="V443" i="1" s="1"/>
  <c r="Q442" i="1"/>
  <c r="S442" i="1"/>
  <c r="T442" i="1"/>
  <c r="R442" i="1"/>
  <c r="U442" i="1"/>
  <c r="T443" i="1" l="1"/>
  <c r="U443" i="1"/>
  <c r="O443" i="1"/>
  <c r="W443" i="1"/>
  <c r="Q443" i="1"/>
  <c r="R443" i="1"/>
  <c r="N444" i="1"/>
  <c r="V444" i="1" s="1"/>
  <c r="P443" i="1"/>
  <c r="S443" i="1"/>
  <c r="R444" i="1" l="1"/>
  <c r="S444" i="1"/>
  <c r="T444" i="1"/>
  <c r="U444" i="1"/>
  <c r="O444" i="1"/>
  <c r="W444" i="1"/>
  <c r="P444" i="1"/>
  <c r="N445" i="1"/>
  <c r="V445" i="1" s="1"/>
  <c r="Q444" i="1"/>
  <c r="P445" i="1" l="1"/>
  <c r="N446" i="1"/>
  <c r="V446" i="1" s="1"/>
  <c r="Q445" i="1"/>
  <c r="R445" i="1"/>
  <c r="S445" i="1"/>
  <c r="U445" i="1"/>
  <c r="O445" i="1"/>
  <c r="T445" i="1"/>
  <c r="W445" i="1"/>
  <c r="O446" i="1" l="1"/>
  <c r="W446" i="1"/>
  <c r="P446" i="1"/>
  <c r="N447" i="1"/>
  <c r="V447" i="1" s="1"/>
  <c r="Q446" i="1"/>
  <c r="S446" i="1"/>
  <c r="T446" i="1"/>
  <c r="R446" i="1"/>
  <c r="U446" i="1"/>
  <c r="T447" i="1" l="1"/>
  <c r="U447" i="1"/>
  <c r="O447" i="1"/>
  <c r="W447" i="1"/>
  <c r="Q447" i="1"/>
  <c r="R447" i="1"/>
  <c r="P447" i="1"/>
  <c r="S447" i="1"/>
  <c r="N448" i="1"/>
  <c r="V448" i="1" s="1"/>
  <c r="R448" i="1" l="1"/>
  <c r="S448" i="1"/>
  <c r="T448" i="1"/>
  <c r="U448" i="1"/>
  <c r="O448" i="1"/>
  <c r="W448" i="1"/>
  <c r="P448" i="1"/>
  <c r="N449" i="1"/>
  <c r="V449" i="1" s="1"/>
  <c r="Q448" i="1"/>
  <c r="P449" i="1" l="1"/>
  <c r="N450" i="1"/>
  <c r="V450" i="1" s="1"/>
  <c r="Q449" i="1"/>
  <c r="R449" i="1"/>
  <c r="S449" i="1"/>
  <c r="U449" i="1"/>
  <c r="O449" i="1"/>
  <c r="T449" i="1"/>
  <c r="W449" i="1"/>
  <c r="O450" i="1" l="1"/>
  <c r="P450" i="1"/>
  <c r="N451" i="1"/>
  <c r="V451" i="1" s="1"/>
  <c r="Q450" i="1"/>
  <c r="S450" i="1"/>
  <c r="T450" i="1"/>
  <c r="R450" i="1"/>
  <c r="U450" i="1"/>
  <c r="W450" i="1"/>
  <c r="T451" i="1" l="1"/>
  <c r="O451" i="1"/>
  <c r="W451" i="1"/>
  <c r="Q451" i="1"/>
  <c r="R451" i="1"/>
  <c r="P451" i="1"/>
  <c r="S451" i="1"/>
  <c r="U451" i="1"/>
  <c r="N452" i="1"/>
  <c r="V452" i="1" s="1"/>
  <c r="R452" i="1" l="1"/>
  <c r="T452" i="1"/>
  <c r="U452" i="1"/>
  <c r="O452" i="1"/>
  <c r="W452" i="1"/>
  <c r="P452" i="1"/>
  <c r="N453" i="1"/>
  <c r="V453" i="1" s="1"/>
  <c r="S452" i="1"/>
  <c r="Q452" i="1"/>
  <c r="P453" i="1" l="1"/>
  <c r="N454" i="1"/>
  <c r="V454" i="1" s="1"/>
  <c r="R453" i="1"/>
  <c r="S453" i="1"/>
  <c r="U453" i="1"/>
  <c r="O453" i="1"/>
  <c r="Q453" i="1"/>
  <c r="T453" i="1"/>
  <c r="W453" i="1"/>
  <c r="P454" i="1" l="1"/>
  <c r="N455" i="1"/>
  <c r="V455" i="1" s="1"/>
  <c r="Q454" i="1"/>
  <c r="S454" i="1"/>
  <c r="T454" i="1"/>
  <c r="U454" i="1"/>
  <c r="W454" i="1"/>
  <c r="O454" i="1"/>
  <c r="R454" i="1"/>
  <c r="T455" i="1" l="1"/>
  <c r="O455" i="1"/>
  <c r="W455" i="1"/>
  <c r="Q455" i="1"/>
  <c r="R455" i="1"/>
  <c r="P455" i="1"/>
  <c r="S455" i="1"/>
  <c r="U455" i="1"/>
  <c r="N456" i="1"/>
  <c r="V456" i="1" s="1"/>
  <c r="R456" i="1" l="1"/>
  <c r="T456" i="1"/>
  <c r="U456" i="1"/>
  <c r="O456" i="1"/>
  <c r="W456" i="1"/>
  <c r="P456" i="1"/>
  <c r="N457" i="1"/>
  <c r="V457" i="1" s="1"/>
  <c r="Q456" i="1"/>
  <c r="S456" i="1"/>
  <c r="P457" i="1" l="1"/>
  <c r="N458" i="1"/>
  <c r="V458" i="1" s="1"/>
  <c r="R457" i="1"/>
  <c r="S457" i="1"/>
  <c r="U457" i="1"/>
  <c r="O457" i="1"/>
  <c r="Q457" i="1"/>
  <c r="T457" i="1"/>
  <c r="W457" i="1"/>
  <c r="P458" i="1" l="1"/>
  <c r="N459" i="1"/>
  <c r="V459" i="1" s="1"/>
  <c r="Q458" i="1"/>
  <c r="S458" i="1"/>
  <c r="T458" i="1"/>
  <c r="W458" i="1"/>
  <c r="O458" i="1"/>
  <c r="R458" i="1"/>
  <c r="U458" i="1"/>
  <c r="O459" i="1" l="1"/>
  <c r="W459" i="1"/>
  <c r="Q459" i="1"/>
  <c r="R459" i="1"/>
  <c r="P459" i="1"/>
  <c r="S459" i="1"/>
  <c r="T459" i="1"/>
  <c r="U459" i="1"/>
  <c r="N460" i="1"/>
  <c r="V460" i="1" s="1"/>
  <c r="T460" i="1" l="1"/>
  <c r="U460" i="1"/>
  <c r="O460" i="1"/>
  <c r="W460" i="1"/>
  <c r="P460" i="1"/>
  <c r="N461" i="1"/>
  <c r="V461" i="1" s="1"/>
  <c r="R460" i="1"/>
  <c r="S460" i="1"/>
  <c r="Q460" i="1"/>
  <c r="R461" i="1" l="1"/>
  <c r="S461" i="1"/>
  <c r="U461" i="1"/>
  <c r="N462" i="1"/>
  <c r="V462" i="1" s="1"/>
  <c r="O461" i="1"/>
  <c r="P461" i="1"/>
  <c r="Q461" i="1"/>
  <c r="T461" i="1"/>
  <c r="W461" i="1"/>
  <c r="P462" i="1" l="1"/>
  <c r="N463" i="1"/>
  <c r="V463" i="1" s="1"/>
  <c r="Q462" i="1"/>
  <c r="S462" i="1"/>
  <c r="T462" i="1"/>
  <c r="O462" i="1"/>
  <c r="R462" i="1"/>
  <c r="U462" i="1"/>
  <c r="W462" i="1"/>
  <c r="O463" i="1" l="1"/>
  <c r="W463" i="1"/>
  <c r="R463" i="1"/>
  <c r="S463" i="1"/>
  <c r="T463" i="1"/>
  <c r="U463" i="1"/>
  <c r="N464" i="1"/>
  <c r="V464" i="1" s="1"/>
  <c r="P463" i="1"/>
  <c r="Q463" i="1"/>
  <c r="T464" i="1" l="1"/>
  <c r="U464" i="1"/>
  <c r="P464" i="1"/>
  <c r="N465" i="1"/>
  <c r="V465" i="1" s="1"/>
  <c r="W464" i="1"/>
  <c r="O464" i="1"/>
  <c r="Q464" i="1"/>
  <c r="R464" i="1"/>
  <c r="S464" i="1"/>
  <c r="R465" i="1" l="1"/>
  <c r="S465" i="1"/>
  <c r="N466" i="1"/>
  <c r="V466" i="1" s="1"/>
  <c r="O465" i="1"/>
  <c r="P465" i="1"/>
  <c r="Q465" i="1"/>
  <c r="T465" i="1"/>
  <c r="U465" i="1"/>
  <c r="W465" i="1"/>
  <c r="P466" i="1" l="1"/>
  <c r="N467" i="1"/>
  <c r="V467" i="1" s="1"/>
  <c r="Q466" i="1"/>
  <c r="T466" i="1"/>
  <c r="O466" i="1"/>
  <c r="R466" i="1"/>
  <c r="S466" i="1"/>
  <c r="U466" i="1"/>
  <c r="W466" i="1"/>
  <c r="O467" i="1" l="1"/>
  <c r="W467" i="1"/>
  <c r="R467" i="1"/>
  <c r="Q467" i="1"/>
  <c r="S467" i="1"/>
  <c r="T467" i="1"/>
  <c r="U467" i="1"/>
  <c r="N468" i="1"/>
  <c r="V468" i="1" s="1"/>
  <c r="P467" i="1"/>
  <c r="T468" i="1" l="1"/>
  <c r="U468" i="1"/>
  <c r="P468" i="1"/>
  <c r="N469" i="1"/>
  <c r="V469" i="1" s="1"/>
  <c r="S468" i="1"/>
  <c r="W468" i="1"/>
  <c r="O468" i="1"/>
  <c r="Q468" i="1"/>
  <c r="R468" i="1"/>
  <c r="R469" i="1" l="1"/>
  <c r="S469" i="1"/>
  <c r="W469" i="1"/>
  <c r="N470" i="1"/>
  <c r="V470" i="1" s="1"/>
  <c r="O469" i="1"/>
  <c r="P469" i="1"/>
  <c r="Q469" i="1"/>
  <c r="T469" i="1"/>
  <c r="U469" i="1"/>
  <c r="P470" i="1" l="1"/>
  <c r="N471" i="1"/>
  <c r="V471" i="1" s="1"/>
  <c r="Q470" i="1"/>
  <c r="T470" i="1"/>
  <c r="O470" i="1"/>
  <c r="R470" i="1"/>
  <c r="S470" i="1"/>
  <c r="U470" i="1"/>
  <c r="W470" i="1"/>
  <c r="O471" i="1" l="1"/>
  <c r="W471" i="1"/>
  <c r="R471" i="1"/>
  <c r="P471" i="1"/>
  <c r="Q471" i="1"/>
  <c r="S471" i="1"/>
  <c r="T471" i="1"/>
  <c r="U471" i="1"/>
  <c r="N472" i="1"/>
  <c r="V472" i="1" s="1"/>
  <c r="T472" i="1" l="1"/>
  <c r="U472" i="1"/>
  <c r="P472" i="1"/>
  <c r="N473" i="1"/>
  <c r="V473" i="1" s="1"/>
  <c r="R472" i="1"/>
  <c r="S472" i="1"/>
  <c r="W472" i="1"/>
  <c r="O472" i="1"/>
  <c r="Q472" i="1"/>
  <c r="S473" i="1" l="1"/>
  <c r="T473" i="1"/>
  <c r="U473" i="1"/>
  <c r="W473" i="1"/>
  <c r="O473" i="1"/>
  <c r="N474" i="1"/>
  <c r="V474" i="1" s="1"/>
  <c r="P473" i="1"/>
  <c r="Q473" i="1"/>
  <c r="R473" i="1"/>
  <c r="Q474" i="1" l="1"/>
  <c r="S474" i="1"/>
  <c r="T474" i="1"/>
  <c r="U474" i="1"/>
  <c r="W474" i="1"/>
  <c r="O474" i="1"/>
  <c r="N475" i="1"/>
  <c r="V475" i="1" s="1"/>
  <c r="P474" i="1"/>
  <c r="R474" i="1"/>
  <c r="Q475" i="1" l="1"/>
  <c r="R475" i="1"/>
  <c r="S475" i="1"/>
  <c r="T475" i="1"/>
  <c r="U475" i="1"/>
  <c r="O475" i="1"/>
  <c r="W475" i="1"/>
  <c r="P475" i="1"/>
  <c r="N476" i="1"/>
  <c r="V476" i="1" s="1"/>
  <c r="O476" i="1" l="1"/>
  <c r="W476" i="1"/>
  <c r="P476" i="1"/>
  <c r="N477" i="1"/>
  <c r="V477" i="1" s="1"/>
  <c r="Q476" i="1"/>
  <c r="R476" i="1"/>
  <c r="S476" i="1"/>
  <c r="T476" i="1"/>
  <c r="U476" i="1"/>
  <c r="U477" i="1" l="1"/>
  <c r="O477" i="1"/>
  <c r="W477" i="1"/>
  <c r="P477" i="1"/>
  <c r="N478" i="1"/>
  <c r="V478" i="1" s="1"/>
  <c r="Q477" i="1"/>
  <c r="R477" i="1"/>
  <c r="S477" i="1"/>
  <c r="T477" i="1"/>
  <c r="S478" i="1" l="1"/>
  <c r="T478" i="1"/>
  <c r="U478" i="1"/>
  <c r="O478" i="1"/>
  <c r="W478" i="1"/>
  <c r="P478" i="1"/>
  <c r="N479" i="1"/>
  <c r="V479" i="1" s="1"/>
  <c r="Q478" i="1"/>
  <c r="R478" i="1"/>
  <c r="Q479" i="1" l="1"/>
  <c r="R479" i="1"/>
  <c r="S479" i="1"/>
  <c r="T479" i="1"/>
  <c r="U479" i="1"/>
  <c r="O479" i="1"/>
  <c r="W479" i="1"/>
  <c r="P479" i="1"/>
  <c r="N480" i="1"/>
  <c r="V480" i="1" s="1"/>
  <c r="O480" i="1" l="1"/>
  <c r="W480" i="1"/>
  <c r="P480" i="1"/>
  <c r="N481" i="1"/>
  <c r="V481" i="1" s="1"/>
  <c r="Q480" i="1"/>
  <c r="R480" i="1"/>
  <c r="S480" i="1"/>
  <c r="T480" i="1"/>
  <c r="U480" i="1"/>
  <c r="U481" i="1" l="1"/>
  <c r="O481" i="1"/>
  <c r="W481" i="1"/>
  <c r="P481" i="1"/>
  <c r="N482" i="1"/>
  <c r="V482" i="1" s="1"/>
  <c r="Q481" i="1"/>
  <c r="R481" i="1"/>
  <c r="S481" i="1"/>
  <c r="T481" i="1"/>
  <c r="S482" i="1" l="1"/>
  <c r="T482" i="1"/>
  <c r="U482" i="1"/>
  <c r="O482" i="1"/>
  <c r="W482" i="1"/>
  <c r="P482" i="1"/>
  <c r="N483" i="1"/>
  <c r="V483" i="1" s="1"/>
  <c r="Q482" i="1"/>
  <c r="R482" i="1"/>
  <c r="Q483" i="1" l="1"/>
  <c r="R483" i="1"/>
  <c r="S483" i="1"/>
  <c r="T483" i="1"/>
  <c r="U483" i="1"/>
  <c r="O483" i="1"/>
  <c r="W483" i="1"/>
  <c r="P483" i="1"/>
  <c r="N484" i="1"/>
  <c r="V484" i="1" s="1"/>
  <c r="O484" i="1" l="1"/>
  <c r="W484" i="1"/>
  <c r="P484" i="1"/>
  <c r="N485" i="1"/>
  <c r="V485" i="1" s="1"/>
  <c r="Q484" i="1"/>
  <c r="R484" i="1"/>
  <c r="S484" i="1"/>
  <c r="T484" i="1"/>
  <c r="U484" i="1"/>
  <c r="U485" i="1" l="1"/>
  <c r="O485" i="1"/>
  <c r="W485" i="1"/>
  <c r="P485" i="1"/>
  <c r="N486" i="1"/>
  <c r="V486" i="1" s="1"/>
  <c r="Q485" i="1"/>
  <c r="R485" i="1"/>
  <c r="S485" i="1"/>
  <c r="T485" i="1"/>
  <c r="S486" i="1" l="1"/>
  <c r="T486" i="1"/>
  <c r="U486" i="1"/>
  <c r="O486" i="1"/>
  <c r="W486" i="1"/>
  <c r="P486" i="1"/>
  <c r="N487" i="1"/>
  <c r="V487" i="1" s="1"/>
  <c r="Q486" i="1"/>
  <c r="R486" i="1"/>
  <c r="Q487" i="1" l="1"/>
  <c r="R487" i="1"/>
  <c r="S487" i="1"/>
  <c r="T487" i="1"/>
  <c r="U487" i="1"/>
  <c r="O487" i="1"/>
  <c r="W487" i="1"/>
  <c r="P487" i="1"/>
  <c r="N488" i="1"/>
  <c r="V488" i="1" s="1"/>
  <c r="O488" i="1" l="1"/>
  <c r="W488" i="1"/>
  <c r="P488" i="1"/>
  <c r="N489" i="1"/>
  <c r="V489" i="1" s="1"/>
  <c r="Q488" i="1"/>
  <c r="R488" i="1"/>
  <c r="S488" i="1"/>
  <c r="T488" i="1"/>
  <c r="U488" i="1"/>
  <c r="U489" i="1" l="1"/>
  <c r="O489" i="1"/>
  <c r="W489" i="1"/>
  <c r="P489" i="1"/>
  <c r="N490" i="1"/>
  <c r="V490" i="1" s="1"/>
  <c r="Q489" i="1"/>
  <c r="R489" i="1"/>
  <c r="S489" i="1"/>
  <c r="T489" i="1"/>
  <c r="S490" i="1" l="1"/>
  <c r="T490" i="1"/>
  <c r="U490" i="1"/>
  <c r="O490" i="1"/>
  <c r="W490" i="1"/>
  <c r="P490" i="1"/>
  <c r="N491" i="1"/>
  <c r="V491" i="1" s="1"/>
  <c r="Q490" i="1"/>
  <c r="R490" i="1"/>
  <c r="Q491" i="1" l="1"/>
  <c r="R491" i="1"/>
  <c r="S491" i="1"/>
  <c r="T491" i="1"/>
  <c r="U491" i="1"/>
  <c r="O491" i="1"/>
  <c r="W491" i="1"/>
  <c r="P491" i="1"/>
  <c r="N492" i="1"/>
  <c r="V492" i="1" s="1"/>
  <c r="O492" i="1" l="1"/>
  <c r="W492" i="1"/>
  <c r="P492" i="1"/>
  <c r="N493" i="1"/>
  <c r="V493" i="1" s="1"/>
  <c r="Q492" i="1"/>
  <c r="R492" i="1"/>
  <c r="S492" i="1"/>
  <c r="T492" i="1"/>
  <c r="U492" i="1"/>
  <c r="U493" i="1" l="1"/>
  <c r="O493" i="1"/>
  <c r="W493" i="1"/>
  <c r="P493" i="1"/>
  <c r="N494" i="1"/>
  <c r="V494" i="1" s="1"/>
  <c r="Q493" i="1"/>
  <c r="R493" i="1"/>
  <c r="S493" i="1"/>
  <c r="T493" i="1"/>
  <c r="S494" i="1" l="1"/>
  <c r="T494" i="1"/>
  <c r="U494" i="1"/>
  <c r="O494" i="1"/>
  <c r="W494" i="1"/>
  <c r="P494" i="1"/>
  <c r="N495" i="1"/>
  <c r="V495" i="1" s="1"/>
  <c r="Q494" i="1"/>
  <c r="R494" i="1"/>
  <c r="Q495" i="1" l="1"/>
  <c r="R495" i="1"/>
  <c r="S495" i="1"/>
  <c r="T495" i="1"/>
  <c r="U495" i="1"/>
  <c r="O495" i="1"/>
  <c r="W495" i="1"/>
  <c r="N496" i="1"/>
  <c r="V496" i="1" s="1"/>
  <c r="P495" i="1"/>
  <c r="O496" i="1" l="1"/>
  <c r="W496" i="1"/>
  <c r="P496" i="1"/>
  <c r="N497" i="1"/>
  <c r="V497" i="1" s="1"/>
  <c r="Q496" i="1"/>
  <c r="R496" i="1"/>
  <c r="S496" i="1"/>
  <c r="T496" i="1"/>
  <c r="U496" i="1"/>
  <c r="U497" i="1" l="1"/>
  <c r="O497" i="1"/>
  <c r="W497" i="1"/>
  <c r="P497" i="1"/>
  <c r="N498" i="1"/>
  <c r="V498" i="1" s="1"/>
  <c r="Q497" i="1"/>
  <c r="R497" i="1"/>
  <c r="S497" i="1"/>
  <c r="T497" i="1"/>
  <c r="S498" i="1" l="1"/>
  <c r="T498" i="1"/>
  <c r="U498" i="1"/>
  <c r="O498" i="1"/>
  <c r="W498" i="1"/>
  <c r="P498" i="1"/>
  <c r="N499" i="1"/>
  <c r="V499" i="1" s="1"/>
  <c r="Q498" i="1"/>
  <c r="R498" i="1"/>
  <c r="Q499" i="1" l="1"/>
  <c r="R499" i="1"/>
  <c r="S499" i="1"/>
  <c r="T499" i="1"/>
  <c r="U499" i="1"/>
  <c r="O499" i="1"/>
  <c r="W499" i="1"/>
  <c r="P499" i="1"/>
  <c r="N500" i="1"/>
  <c r="V500" i="1" s="1"/>
  <c r="O500" i="1" l="1"/>
  <c r="W500" i="1"/>
  <c r="P500" i="1"/>
  <c r="N501" i="1"/>
  <c r="V501" i="1" s="1"/>
  <c r="Q500" i="1"/>
  <c r="R500" i="1"/>
  <c r="S500" i="1"/>
  <c r="T500" i="1"/>
  <c r="U500" i="1"/>
  <c r="U501" i="1" l="1"/>
  <c r="O501" i="1"/>
  <c r="W501" i="1"/>
  <c r="P501" i="1"/>
  <c r="N502" i="1"/>
  <c r="V502" i="1" s="1"/>
  <c r="Q501" i="1"/>
  <c r="R501" i="1"/>
  <c r="S501" i="1"/>
  <c r="T501" i="1"/>
  <c r="S502" i="1" l="1"/>
  <c r="T502" i="1"/>
  <c r="U502" i="1"/>
  <c r="O502" i="1"/>
  <c r="W502" i="1"/>
  <c r="P502" i="1"/>
  <c r="N503" i="1"/>
  <c r="V503" i="1" s="1"/>
  <c r="Q502" i="1"/>
  <c r="R502" i="1"/>
  <c r="Q503" i="1" l="1"/>
  <c r="R503" i="1"/>
  <c r="S503" i="1"/>
  <c r="T503" i="1"/>
  <c r="U503" i="1"/>
  <c r="O503" i="1"/>
  <c r="W503" i="1"/>
  <c r="P503" i="1"/>
  <c r="N504" i="1"/>
  <c r="V504" i="1" s="1"/>
  <c r="O504" i="1" l="1"/>
  <c r="W504" i="1"/>
  <c r="P504" i="1"/>
  <c r="N505" i="1"/>
  <c r="V505" i="1" s="1"/>
  <c r="Q504" i="1"/>
  <c r="R504" i="1"/>
  <c r="S504" i="1"/>
  <c r="T504" i="1"/>
  <c r="U504" i="1"/>
  <c r="U505" i="1" l="1"/>
  <c r="O505" i="1"/>
  <c r="W505" i="1"/>
  <c r="P505" i="1"/>
  <c r="N506" i="1"/>
  <c r="V506" i="1" s="1"/>
  <c r="Q505" i="1"/>
  <c r="R505" i="1"/>
  <c r="S505" i="1"/>
  <c r="T505" i="1"/>
  <c r="S506" i="1" l="1"/>
  <c r="T506" i="1"/>
  <c r="U506" i="1"/>
  <c r="O506" i="1"/>
  <c r="W506" i="1"/>
  <c r="P506" i="1"/>
  <c r="N507" i="1"/>
  <c r="V507" i="1" s="1"/>
  <c r="Q506" i="1"/>
  <c r="R506" i="1"/>
  <c r="Q507" i="1" l="1"/>
  <c r="R507" i="1"/>
  <c r="S507" i="1"/>
  <c r="T507" i="1"/>
  <c r="U507" i="1"/>
  <c r="O507" i="1"/>
  <c r="W507" i="1"/>
  <c r="P507" i="1"/>
  <c r="N508" i="1"/>
  <c r="V508" i="1" s="1"/>
  <c r="O508" i="1" l="1"/>
  <c r="W508" i="1"/>
  <c r="P508" i="1"/>
  <c r="N509" i="1"/>
  <c r="V509" i="1" s="1"/>
  <c r="Q508" i="1"/>
  <c r="R508" i="1"/>
  <c r="S508" i="1"/>
  <c r="T508" i="1"/>
  <c r="U508" i="1"/>
  <c r="U509" i="1" l="1"/>
  <c r="O509" i="1"/>
  <c r="W509" i="1"/>
  <c r="P509" i="1"/>
  <c r="N510" i="1"/>
  <c r="V510" i="1" s="1"/>
  <c r="Q509" i="1"/>
  <c r="R509" i="1"/>
  <c r="S509" i="1"/>
  <c r="T509" i="1"/>
  <c r="S510" i="1" l="1"/>
  <c r="T510" i="1"/>
  <c r="U510" i="1"/>
  <c r="O510" i="1"/>
  <c r="W510" i="1"/>
  <c r="P510" i="1"/>
  <c r="N511" i="1"/>
  <c r="V511" i="1" s="1"/>
  <c r="Q510" i="1"/>
  <c r="R510" i="1"/>
  <c r="Q511" i="1" l="1"/>
  <c r="R511" i="1"/>
  <c r="S511" i="1"/>
  <c r="T511" i="1"/>
  <c r="U511" i="1"/>
  <c r="O511" i="1"/>
  <c r="W511" i="1"/>
  <c r="P511" i="1"/>
  <c r="N512" i="1"/>
  <c r="V512" i="1" s="1"/>
  <c r="O512" i="1" l="1"/>
  <c r="W512" i="1"/>
  <c r="P512" i="1"/>
  <c r="N513" i="1"/>
  <c r="V513" i="1" s="1"/>
  <c r="Q512" i="1"/>
  <c r="R512" i="1"/>
  <c r="S512" i="1"/>
  <c r="T512" i="1"/>
  <c r="U512" i="1"/>
  <c r="U513" i="1" l="1"/>
  <c r="O513" i="1"/>
  <c r="W513" i="1"/>
  <c r="P513" i="1"/>
  <c r="N514" i="1"/>
  <c r="V514" i="1" s="1"/>
  <c r="Q513" i="1"/>
  <c r="R513" i="1"/>
  <c r="S513" i="1"/>
  <c r="T513" i="1"/>
  <c r="S514" i="1" l="1"/>
  <c r="T514" i="1"/>
  <c r="U514" i="1"/>
  <c r="O514" i="1"/>
  <c r="W514" i="1"/>
  <c r="P514" i="1"/>
  <c r="N515" i="1"/>
  <c r="V515" i="1" s="1"/>
  <c r="Q514" i="1"/>
  <c r="R514" i="1"/>
  <c r="Q515" i="1" l="1"/>
  <c r="R515" i="1"/>
  <c r="S515" i="1"/>
  <c r="T515" i="1"/>
  <c r="U515" i="1"/>
  <c r="O515" i="1"/>
  <c r="W515" i="1"/>
  <c r="P515" i="1"/>
  <c r="N516" i="1"/>
  <c r="V516" i="1" s="1"/>
  <c r="O516" i="1" l="1"/>
  <c r="W516" i="1"/>
  <c r="P516" i="1"/>
  <c r="N517" i="1"/>
  <c r="V517" i="1" s="1"/>
  <c r="Q516" i="1"/>
  <c r="R516" i="1"/>
  <c r="S516" i="1"/>
  <c r="T516" i="1"/>
  <c r="U516" i="1"/>
  <c r="U517" i="1" l="1"/>
  <c r="O517" i="1"/>
  <c r="W517" i="1"/>
  <c r="P517" i="1"/>
  <c r="N518" i="1"/>
  <c r="V518" i="1" s="1"/>
  <c r="Q517" i="1"/>
  <c r="R517" i="1"/>
  <c r="S517" i="1"/>
  <c r="T517" i="1"/>
  <c r="S518" i="1" l="1"/>
  <c r="T518" i="1"/>
  <c r="U518" i="1"/>
  <c r="O518" i="1"/>
  <c r="W518" i="1"/>
  <c r="P518" i="1"/>
  <c r="N519" i="1"/>
  <c r="V519" i="1" s="1"/>
  <c r="Q518" i="1"/>
  <c r="R518" i="1"/>
  <c r="Q519" i="1" l="1"/>
  <c r="R519" i="1"/>
  <c r="S519" i="1"/>
  <c r="T519" i="1"/>
  <c r="U519" i="1"/>
  <c r="O519" i="1"/>
  <c r="W519" i="1"/>
  <c r="P519" i="1"/>
  <c r="N520" i="1"/>
  <c r="V520" i="1" s="1"/>
  <c r="O520" i="1" l="1"/>
  <c r="W520" i="1"/>
  <c r="P520" i="1"/>
  <c r="N521" i="1"/>
  <c r="V521" i="1" s="1"/>
  <c r="Q520" i="1"/>
  <c r="R520" i="1"/>
  <c r="S520" i="1"/>
  <c r="T520" i="1"/>
  <c r="U520" i="1"/>
  <c r="U521" i="1" l="1"/>
  <c r="O521" i="1"/>
  <c r="W521" i="1"/>
  <c r="P521" i="1"/>
  <c r="N522" i="1"/>
  <c r="V522" i="1" s="1"/>
  <c r="Q521" i="1"/>
  <c r="R521" i="1"/>
  <c r="S521" i="1"/>
  <c r="T521" i="1"/>
  <c r="S522" i="1" l="1"/>
  <c r="T522" i="1"/>
  <c r="U522" i="1"/>
  <c r="O522" i="1"/>
  <c r="W522" i="1"/>
  <c r="P522" i="1"/>
  <c r="N523" i="1"/>
  <c r="V523" i="1" s="1"/>
  <c r="Q522" i="1"/>
  <c r="R522" i="1"/>
  <c r="Q523" i="1" l="1"/>
  <c r="R523" i="1"/>
  <c r="S523" i="1"/>
  <c r="T523" i="1"/>
  <c r="U523" i="1"/>
  <c r="O523" i="1"/>
  <c r="W523" i="1"/>
  <c r="P523" i="1"/>
  <c r="N524" i="1"/>
  <c r="V524" i="1" s="1"/>
  <c r="O524" i="1" l="1"/>
  <c r="W524" i="1"/>
  <c r="P524" i="1"/>
  <c r="N525" i="1"/>
  <c r="V525" i="1" s="1"/>
  <c r="Q524" i="1"/>
  <c r="R524" i="1"/>
  <c r="S524" i="1"/>
  <c r="T524" i="1"/>
  <c r="U524" i="1"/>
  <c r="U525" i="1" l="1"/>
  <c r="O525" i="1"/>
  <c r="W525" i="1"/>
  <c r="P525" i="1"/>
  <c r="N526" i="1"/>
  <c r="V526" i="1" s="1"/>
  <c r="Q525" i="1"/>
  <c r="R525" i="1"/>
  <c r="S525" i="1"/>
  <c r="T525" i="1"/>
  <c r="S526" i="1" l="1"/>
  <c r="T526" i="1"/>
  <c r="U526" i="1"/>
  <c r="O526" i="1"/>
  <c r="W526" i="1"/>
  <c r="P526" i="1"/>
  <c r="N527" i="1"/>
  <c r="V527" i="1" s="1"/>
  <c r="Q526" i="1"/>
  <c r="R526" i="1"/>
  <c r="Q527" i="1" l="1"/>
  <c r="R527" i="1"/>
  <c r="S527" i="1"/>
  <c r="T527" i="1"/>
  <c r="U527" i="1"/>
  <c r="O527" i="1"/>
  <c r="W527" i="1"/>
  <c r="N528" i="1"/>
  <c r="V528" i="1" s="1"/>
  <c r="P527" i="1"/>
  <c r="O528" i="1" l="1"/>
  <c r="W528" i="1"/>
  <c r="P528" i="1"/>
  <c r="N529" i="1"/>
  <c r="V529" i="1" s="1"/>
  <c r="Q528" i="1"/>
  <c r="R528" i="1"/>
  <c r="S528" i="1"/>
  <c r="T528" i="1"/>
  <c r="U528" i="1"/>
  <c r="U529" i="1" l="1"/>
  <c r="O529" i="1"/>
  <c r="W529" i="1"/>
  <c r="P529" i="1"/>
  <c r="N530" i="1"/>
  <c r="V530" i="1" s="1"/>
  <c r="Q529" i="1"/>
  <c r="R529" i="1"/>
  <c r="S529" i="1"/>
  <c r="T529" i="1"/>
  <c r="S530" i="1" l="1"/>
  <c r="T530" i="1"/>
  <c r="U530" i="1"/>
  <c r="O530" i="1"/>
  <c r="W530" i="1"/>
  <c r="P530" i="1"/>
  <c r="N531" i="1"/>
  <c r="V531" i="1" s="1"/>
  <c r="Q530" i="1"/>
  <c r="R530" i="1"/>
  <c r="Q531" i="1" l="1"/>
  <c r="R531" i="1"/>
  <c r="S531" i="1"/>
  <c r="T531" i="1"/>
  <c r="U531" i="1"/>
  <c r="O531" i="1"/>
  <c r="W531" i="1"/>
  <c r="P531" i="1"/>
  <c r="N532" i="1"/>
  <c r="V532" i="1" s="1"/>
  <c r="O532" i="1" l="1"/>
  <c r="W532" i="1"/>
  <c r="P532" i="1"/>
  <c r="N533" i="1"/>
  <c r="V533" i="1" s="1"/>
  <c r="Q532" i="1"/>
  <c r="R532" i="1"/>
  <c r="S532" i="1"/>
  <c r="T532" i="1"/>
  <c r="U532" i="1"/>
  <c r="U533" i="1" l="1"/>
  <c r="O533" i="1"/>
  <c r="W533" i="1"/>
  <c r="P533" i="1"/>
  <c r="N534" i="1"/>
  <c r="V534" i="1" s="1"/>
  <c r="Q533" i="1"/>
  <c r="R533" i="1"/>
  <c r="S533" i="1"/>
  <c r="T533" i="1"/>
  <c r="S534" i="1" l="1"/>
  <c r="T534" i="1"/>
  <c r="U534" i="1"/>
  <c r="O534" i="1"/>
  <c r="W534" i="1"/>
  <c r="P534" i="1"/>
  <c r="N535" i="1"/>
  <c r="V535" i="1" s="1"/>
  <c r="Q534" i="1"/>
  <c r="R534" i="1"/>
  <c r="Q535" i="1" l="1"/>
  <c r="R535" i="1"/>
  <c r="S535" i="1"/>
  <c r="T535" i="1"/>
  <c r="U535" i="1"/>
  <c r="O535" i="1"/>
  <c r="W535" i="1"/>
  <c r="P535" i="1"/>
  <c r="N536" i="1"/>
  <c r="V536" i="1" s="1"/>
  <c r="O536" i="1" l="1"/>
  <c r="W536" i="1"/>
  <c r="P536" i="1"/>
  <c r="N537" i="1"/>
  <c r="V537" i="1" s="1"/>
  <c r="Q536" i="1"/>
  <c r="R536" i="1"/>
  <c r="S536" i="1"/>
  <c r="T536" i="1"/>
  <c r="U536" i="1"/>
  <c r="U537" i="1" l="1"/>
  <c r="O537" i="1"/>
  <c r="W537" i="1"/>
  <c r="P537" i="1"/>
  <c r="N538" i="1"/>
  <c r="V538" i="1" s="1"/>
  <c r="Q537" i="1"/>
  <c r="R537" i="1"/>
  <c r="S537" i="1"/>
  <c r="T537" i="1"/>
  <c r="S538" i="1" l="1"/>
  <c r="T538" i="1"/>
  <c r="U538" i="1"/>
  <c r="O538" i="1"/>
  <c r="W538" i="1"/>
  <c r="P538" i="1"/>
  <c r="N539" i="1"/>
  <c r="V539" i="1" s="1"/>
  <c r="Q538" i="1"/>
  <c r="R538" i="1"/>
  <c r="Q539" i="1" l="1"/>
  <c r="R539" i="1"/>
  <c r="S539" i="1"/>
  <c r="T539" i="1"/>
  <c r="U539" i="1"/>
  <c r="O539" i="1"/>
  <c r="W539" i="1"/>
  <c r="P539" i="1"/>
  <c r="N540" i="1"/>
  <c r="V540" i="1" s="1"/>
  <c r="O540" i="1" l="1"/>
  <c r="W540" i="1"/>
  <c r="P540" i="1"/>
  <c r="N541" i="1"/>
  <c r="V541" i="1" s="1"/>
  <c r="Q540" i="1"/>
  <c r="R540" i="1"/>
  <c r="S540" i="1"/>
  <c r="T540" i="1"/>
  <c r="U540" i="1"/>
  <c r="U541" i="1" l="1"/>
  <c r="O541" i="1"/>
  <c r="W541" i="1"/>
  <c r="P541" i="1"/>
  <c r="N542" i="1"/>
  <c r="V542" i="1" s="1"/>
  <c r="Q541" i="1"/>
  <c r="R541" i="1"/>
  <c r="S541" i="1"/>
  <c r="T541" i="1"/>
  <c r="S542" i="1" l="1"/>
  <c r="T542" i="1"/>
  <c r="U542" i="1"/>
  <c r="O542" i="1"/>
  <c r="W542" i="1"/>
  <c r="P542" i="1"/>
  <c r="N543" i="1"/>
  <c r="V543" i="1" s="1"/>
  <c r="Q542" i="1"/>
  <c r="R542" i="1"/>
  <c r="Q543" i="1" l="1"/>
  <c r="R543" i="1"/>
  <c r="S543" i="1"/>
  <c r="T543" i="1"/>
  <c r="U543" i="1"/>
  <c r="O543" i="1"/>
  <c r="W543" i="1"/>
  <c r="P543" i="1"/>
  <c r="N544" i="1"/>
  <c r="V544" i="1" s="1"/>
  <c r="O544" i="1" l="1"/>
  <c r="W544" i="1"/>
  <c r="P544" i="1"/>
  <c r="N545" i="1"/>
  <c r="V545" i="1" s="1"/>
  <c r="Q544" i="1"/>
  <c r="R544" i="1"/>
  <c r="S544" i="1"/>
  <c r="T544" i="1"/>
  <c r="U544" i="1"/>
  <c r="U545" i="1" l="1"/>
  <c r="O545" i="1"/>
  <c r="W545" i="1"/>
  <c r="P545" i="1"/>
  <c r="N546" i="1"/>
  <c r="V546" i="1" s="1"/>
  <c r="Q545" i="1"/>
  <c r="R545" i="1"/>
  <c r="S545" i="1"/>
  <c r="T545" i="1"/>
  <c r="S546" i="1" l="1"/>
  <c r="T546" i="1"/>
  <c r="U546" i="1"/>
  <c r="O546" i="1"/>
  <c r="W546" i="1"/>
  <c r="P546" i="1"/>
  <c r="N547" i="1"/>
  <c r="V547" i="1" s="1"/>
  <c r="Q546" i="1"/>
  <c r="R546" i="1"/>
  <c r="Q547" i="1" l="1"/>
  <c r="R547" i="1"/>
  <c r="S547" i="1"/>
  <c r="T547" i="1"/>
  <c r="U547" i="1"/>
  <c r="O547" i="1"/>
  <c r="W547" i="1"/>
  <c r="P547" i="1"/>
  <c r="N548" i="1"/>
  <c r="V548" i="1" s="1"/>
  <c r="O548" i="1" l="1"/>
  <c r="W548" i="1"/>
  <c r="P548" i="1"/>
  <c r="N549" i="1"/>
  <c r="V549" i="1" s="1"/>
  <c r="Q548" i="1"/>
  <c r="R548" i="1"/>
  <c r="S548" i="1"/>
  <c r="T548" i="1"/>
  <c r="U548" i="1"/>
  <c r="U549" i="1" l="1"/>
  <c r="O549" i="1"/>
  <c r="W549" i="1"/>
  <c r="P549" i="1"/>
  <c r="N550" i="1"/>
  <c r="V550" i="1" s="1"/>
  <c r="Q549" i="1"/>
  <c r="R549" i="1"/>
  <c r="S549" i="1"/>
  <c r="T549" i="1"/>
  <c r="S550" i="1" l="1"/>
  <c r="T550" i="1"/>
  <c r="U550" i="1"/>
  <c r="O550" i="1"/>
  <c r="W550" i="1"/>
  <c r="P550" i="1"/>
  <c r="N551" i="1"/>
  <c r="V551" i="1" s="1"/>
  <c r="Q550" i="1"/>
  <c r="R550" i="1"/>
  <c r="Q551" i="1" l="1"/>
  <c r="R551" i="1"/>
  <c r="S551" i="1"/>
  <c r="T551" i="1"/>
  <c r="U551" i="1"/>
  <c r="O551" i="1"/>
  <c r="W551" i="1"/>
  <c r="P551" i="1"/>
  <c r="N552" i="1"/>
  <c r="V552" i="1" s="1"/>
  <c r="O552" i="1" l="1"/>
  <c r="W552" i="1"/>
  <c r="P552" i="1"/>
  <c r="N553" i="1"/>
  <c r="V553" i="1" s="1"/>
  <c r="Q552" i="1"/>
  <c r="R552" i="1"/>
  <c r="S552" i="1"/>
  <c r="T552" i="1"/>
  <c r="U552" i="1"/>
  <c r="U553" i="1" l="1"/>
  <c r="O553" i="1"/>
  <c r="W553" i="1"/>
  <c r="P553" i="1"/>
  <c r="N554" i="1"/>
  <c r="V554" i="1" s="1"/>
  <c r="Q553" i="1"/>
  <c r="R553" i="1"/>
  <c r="S553" i="1"/>
  <c r="T553" i="1"/>
  <c r="S554" i="1" l="1"/>
  <c r="T554" i="1"/>
  <c r="U554" i="1"/>
  <c r="O554" i="1"/>
  <c r="W554" i="1"/>
  <c r="P554" i="1"/>
  <c r="N555" i="1"/>
  <c r="V555" i="1" s="1"/>
  <c r="Q554" i="1"/>
  <c r="R554" i="1"/>
  <c r="Q555" i="1" l="1"/>
  <c r="R555" i="1"/>
  <c r="S555" i="1"/>
  <c r="T555" i="1"/>
  <c r="U555" i="1"/>
  <c r="O555" i="1"/>
  <c r="W555" i="1"/>
  <c r="P555" i="1"/>
  <c r="N556" i="1"/>
  <c r="V556" i="1" s="1"/>
  <c r="O556" i="1" l="1"/>
  <c r="W556" i="1"/>
  <c r="P556" i="1"/>
  <c r="N557" i="1"/>
  <c r="V557" i="1" s="1"/>
  <c r="Q556" i="1"/>
  <c r="R556" i="1"/>
  <c r="S556" i="1"/>
  <c r="T556" i="1"/>
  <c r="U556" i="1"/>
  <c r="U557" i="1" l="1"/>
  <c r="O557" i="1"/>
  <c r="W557" i="1"/>
  <c r="P557" i="1"/>
  <c r="N558" i="1"/>
  <c r="V558" i="1" s="1"/>
  <c r="Q557" i="1"/>
  <c r="R557" i="1"/>
  <c r="S557" i="1"/>
  <c r="T557" i="1"/>
  <c r="S558" i="1" l="1"/>
  <c r="T558" i="1"/>
  <c r="U558" i="1"/>
  <c r="O558" i="1"/>
  <c r="W558" i="1"/>
  <c r="P558" i="1"/>
  <c r="N559" i="1"/>
  <c r="V559" i="1" s="1"/>
  <c r="Q558" i="1"/>
  <c r="R558" i="1"/>
  <c r="Q559" i="1" l="1"/>
  <c r="R559" i="1"/>
  <c r="S559" i="1"/>
  <c r="T559" i="1"/>
  <c r="U559" i="1"/>
  <c r="O559" i="1"/>
  <c r="W559" i="1"/>
  <c r="N560" i="1"/>
  <c r="V560" i="1" s="1"/>
  <c r="P559" i="1"/>
  <c r="O560" i="1" l="1"/>
  <c r="W560" i="1"/>
  <c r="P560" i="1"/>
  <c r="N561" i="1"/>
  <c r="V561" i="1" s="1"/>
  <c r="Q560" i="1"/>
  <c r="R560" i="1"/>
  <c r="S560" i="1"/>
  <c r="T560" i="1"/>
  <c r="U560" i="1"/>
  <c r="U561" i="1" l="1"/>
  <c r="O561" i="1"/>
  <c r="W561" i="1"/>
  <c r="P561" i="1"/>
  <c r="N562" i="1"/>
  <c r="V562" i="1" s="1"/>
  <c r="Q561" i="1"/>
  <c r="R561" i="1"/>
  <c r="S561" i="1"/>
  <c r="T561" i="1"/>
  <c r="S562" i="1" l="1"/>
  <c r="T562" i="1"/>
  <c r="U562" i="1"/>
  <c r="O562" i="1"/>
  <c r="W562" i="1"/>
  <c r="P562" i="1"/>
  <c r="N563" i="1"/>
  <c r="V563" i="1" s="1"/>
  <c r="Q562" i="1"/>
  <c r="R562" i="1"/>
  <c r="Q563" i="1" l="1"/>
  <c r="R563" i="1"/>
  <c r="S563" i="1"/>
  <c r="U563" i="1"/>
  <c r="O563" i="1"/>
  <c r="W563" i="1"/>
  <c r="P563" i="1"/>
  <c r="T563" i="1"/>
  <c r="N564" i="1"/>
  <c r="V564" i="1" s="1"/>
  <c r="O564" i="1" l="1"/>
  <c r="W564" i="1"/>
  <c r="P564" i="1"/>
  <c r="N565" i="1"/>
  <c r="V565" i="1" s="1"/>
  <c r="Q564" i="1"/>
  <c r="S564" i="1"/>
  <c r="T564" i="1"/>
  <c r="U564" i="1"/>
  <c r="R564" i="1"/>
  <c r="U565" i="1" l="1"/>
  <c r="O565" i="1"/>
  <c r="W565" i="1"/>
  <c r="Q565" i="1"/>
  <c r="R565" i="1"/>
  <c r="S565" i="1"/>
  <c r="P565" i="1"/>
  <c r="T565" i="1"/>
  <c r="N566" i="1"/>
  <c r="V566" i="1" s="1"/>
  <c r="S566" i="1" l="1"/>
  <c r="T566" i="1"/>
  <c r="U566" i="1"/>
  <c r="O566" i="1"/>
  <c r="W566" i="1"/>
  <c r="P566" i="1"/>
  <c r="N567" i="1"/>
  <c r="V567" i="1" s="1"/>
  <c r="Q566" i="1"/>
  <c r="R566" i="1"/>
  <c r="Q567" i="1" l="1"/>
  <c r="R567" i="1"/>
  <c r="S567" i="1"/>
  <c r="U567" i="1"/>
  <c r="O567" i="1"/>
  <c r="W567" i="1"/>
  <c r="T567" i="1"/>
  <c r="N568" i="1"/>
  <c r="V568" i="1" s="1"/>
  <c r="P567" i="1"/>
  <c r="O568" i="1" l="1"/>
  <c r="W568" i="1"/>
  <c r="P568" i="1"/>
  <c r="N569" i="1"/>
  <c r="V569" i="1" s="1"/>
  <c r="Q568" i="1"/>
  <c r="S568" i="1"/>
  <c r="U568" i="1"/>
  <c r="R568" i="1"/>
  <c r="T568" i="1"/>
  <c r="U569" i="1" l="1"/>
  <c r="O569" i="1"/>
  <c r="W569" i="1"/>
  <c r="Q569" i="1"/>
  <c r="S569" i="1"/>
  <c r="T569" i="1"/>
  <c r="N570" i="1"/>
  <c r="V570" i="1" s="1"/>
  <c r="P569" i="1"/>
  <c r="R569" i="1"/>
  <c r="S570" i="1" l="1"/>
  <c r="T570" i="1"/>
  <c r="U570" i="1"/>
  <c r="O570" i="1"/>
  <c r="W570" i="1"/>
  <c r="Q570" i="1"/>
  <c r="P570" i="1"/>
  <c r="R570" i="1"/>
  <c r="N571" i="1"/>
  <c r="V571" i="1" s="1"/>
  <c r="Q571" i="1" l="1"/>
  <c r="R571" i="1"/>
  <c r="S571" i="1"/>
  <c r="U571" i="1"/>
  <c r="O571" i="1"/>
  <c r="W571" i="1"/>
  <c r="N572" i="1"/>
  <c r="V572" i="1" s="1"/>
  <c r="P571" i="1"/>
  <c r="T571" i="1"/>
  <c r="O572" i="1" l="1"/>
  <c r="W572" i="1"/>
  <c r="P572" i="1"/>
  <c r="N573" i="1"/>
  <c r="V573" i="1" s="1"/>
  <c r="Q572" i="1"/>
  <c r="S572" i="1"/>
  <c r="U572" i="1"/>
  <c r="R572" i="1"/>
  <c r="T572" i="1"/>
  <c r="U573" i="1" l="1"/>
  <c r="O573" i="1"/>
  <c r="W573" i="1"/>
  <c r="Q573" i="1"/>
  <c r="S573" i="1"/>
  <c r="N574" i="1"/>
  <c r="V574" i="1" s="1"/>
  <c r="P573" i="1"/>
  <c r="R573" i="1"/>
  <c r="T573" i="1"/>
  <c r="S574" i="1" l="1"/>
  <c r="T574" i="1"/>
  <c r="U574" i="1"/>
  <c r="O574" i="1"/>
  <c r="W574" i="1"/>
  <c r="Q574" i="1"/>
  <c r="P574" i="1"/>
  <c r="R574" i="1"/>
  <c r="N575" i="1"/>
  <c r="V575" i="1" s="1"/>
  <c r="Q575" i="1" l="1"/>
  <c r="R575" i="1"/>
  <c r="S575" i="1"/>
  <c r="U575" i="1"/>
  <c r="O575" i="1"/>
  <c r="W575" i="1"/>
  <c r="N576" i="1"/>
  <c r="V576" i="1" s="1"/>
  <c r="P575" i="1"/>
  <c r="T575" i="1"/>
  <c r="O576" i="1" l="1"/>
  <c r="W576" i="1"/>
  <c r="P576" i="1"/>
  <c r="Q576" i="1"/>
  <c r="S576" i="1"/>
  <c r="U576" i="1"/>
  <c r="R576" i="1"/>
  <c r="T576" i="1"/>
  <c r="N577" i="1"/>
  <c r="V577" i="1" s="1"/>
  <c r="U577" i="1" l="1"/>
  <c r="O577" i="1"/>
  <c r="W577" i="1"/>
  <c r="Q577" i="1"/>
  <c r="S577" i="1"/>
  <c r="N578" i="1"/>
  <c r="V578" i="1" s="1"/>
  <c r="P577" i="1"/>
  <c r="R577" i="1"/>
  <c r="T577" i="1"/>
  <c r="S578" i="1" l="1"/>
  <c r="U578" i="1"/>
  <c r="O578" i="1"/>
  <c r="W578" i="1"/>
  <c r="Q578" i="1"/>
  <c r="P578" i="1"/>
  <c r="R578" i="1"/>
  <c r="T578" i="1"/>
  <c r="N579" i="1"/>
  <c r="V579" i="1" s="1"/>
  <c r="Q579" i="1" l="1"/>
  <c r="S579" i="1"/>
  <c r="U579" i="1"/>
  <c r="O579" i="1"/>
  <c r="W579" i="1"/>
  <c r="R579" i="1"/>
  <c r="T579" i="1"/>
  <c r="N580" i="1"/>
  <c r="V580" i="1" s="1"/>
  <c r="P579" i="1"/>
  <c r="O580" i="1" l="1"/>
  <c r="W580" i="1"/>
  <c r="Q580" i="1"/>
  <c r="S580" i="1"/>
  <c r="U580" i="1"/>
  <c r="N581" i="1"/>
  <c r="V581" i="1" s="1"/>
  <c r="P580" i="1"/>
  <c r="R580" i="1"/>
  <c r="T580" i="1"/>
  <c r="U581" i="1" l="1"/>
  <c r="O581" i="1"/>
  <c r="W581" i="1"/>
  <c r="Q581" i="1"/>
  <c r="S581" i="1"/>
  <c r="P581" i="1"/>
  <c r="R581" i="1"/>
  <c r="T581" i="1"/>
  <c r="N582" i="1"/>
  <c r="V582" i="1" s="1"/>
  <c r="S582" i="1" l="1"/>
  <c r="U582" i="1"/>
  <c r="O582" i="1"/>
  <c r="Q582" i="1"/>
  <c r="T582" i="1"/>
  <c r="W582" i="1"/>
  <c r="N583" i="1"/>
  <c r="V583" i="1" s="1"/>
  <c r="P582" i="1"/>
  <c r="R582" i="1"/>
  <c r="S583" i="1" l="1"/>
  <c r="T583" i="1"/>
  <c r="U583" i="1"/>
  <c r="O583" i="1"/>
  <c r="W583" i="1"/>
  <c r="P583" i="1"/>
  <c r="N584" i="1"/>
  <c r="V584" i="1" s="1"/>
  <c r="Q583" i="1"/>
  <c r="R583" i="1"/>
  <c r="Q584" i="1" l="1"/>
  <c r="R584" i="1"/>
  <c r="S584" i="1"/>
  <c r="T584" i="1"/>
  <c r="U584" i="1"/>
  <c r="O584" i="1"/>
  <c r="W584" i="1"/>
  <c r="P584" i="1"/>
  <c r="N585" i="1"/>
  <c r="V585" i="1" s="1"/>
  <c r="O585" i="1" l="1"/>
  <c r="W585" i="1"/>
  <c r="P585" i="1"/>
  <c r="N586" i="1"/>
  <c r="V586" i="1" s="1"/>
  <c r="Q585" i="1"/>
  <c r="R585" i="1"/>
  <c r="S585" i="1"/>
  <c r="T585" i="1"/>
  <c r="U585" i="1"/>
  <c r="U586" i="1" l="1"/>
  <c r="O586" i="1"/>
  <c r="W586" i="1"/>
  <c r="P586" i="1"/>
  <c r="N587" i="1"/>
  <c r="V587" i="1" s="1"/>
  <c r="Q586" i="1"/>
  <c r="R586" i="1"/>
  <c r="S586" i="1"/>
  <c r="T586" i="1"/>
  <c r="S587" i="1" l="1"/>
  <c r="T587" i="1"/>
  <c r="U587" i="1"/>
  <c r="O587" i="1"/>
  <c r="W587" i="1"/>
  <c r="P587" i="1"/>
  <c r="N588" i="1"/>
  <c r="V588" i="1" s="1"/>
  <c r="Q587" i="1"/>
  <c r="R587" i="1"/>
  <c r="Q588" i="1" l="1"/>
  <c r="R588" i="1"/>
  <c r="S588" i="1"/>
  <c r="T588" i="1"/>
  <c r="U588" i="1"/>
  <c r="O588" i="1"/>
  <c r="W588" i="1"/>
  <c r="P588" i="1"/>
  <c r="N589" i="1"/>
  <c r="V589" i="1" s="1"/>
  <c r="O589" i="1" l="1"/>
  <c r="W589" i="1"/>
  <c r="P589" i="1"/>
  <c r="N590" i="1"/>
  <c r="V590" i="1" s="1"/>
  <c r="Q589" i="1"/>
  <c r="R589" i="1"/>
  <c r="S589" i="1"/>
  <c r="T589" i="1"/>
  <c r="U589" i="1"/>
  <c r="U590" i="1" l="1"/>
  <c r="O590" i="1"/>
  <c r="W590" i="1"/>
  <c r="P590" i="1"/>
  <c r="N591" i="1"/>
  <c r="V591" i="1" s="1"/>
  <c r="Q590" i="1"/>
  <c r="R590" i="1"/>
  <c r="S590" i="1"/>
  <c r="T590" i="1"/>
  <c r="S591" i="1" l="1"/>
  <c r="T591" i="1"/>
  <c r="U591" i="1"/>
  <c r="O591" i="1"/>
  <c r="W591" i="1"/>
  <c r="P591" i="1"/>
  <c r="N592" i="1"/>
  <c r="V592" i="1" s="1"/>
  <c r="Q591" i="1"/>
  <c r="R591" i="1"/>
  <c r="Q592" i="1" l="1"/>
  <c r="R592" i="1"/>
  <c r="S592" i="1"/>
  <c r="T592" i="1"/>
  <c r="U592" i="1"/>
  <c r="O592" i="1"/>
  <c r="W592" i="1"/>
  <c r="P592" i="1"/>
  <c r="N593" i="1"/>
  <c r="V593" i="1" s="1"/>
  <c r="O593" i="1" l="1"/>
  <c r="W593" i="1"/>
  <c r="P593" i="1"/>
  <c r="N594" i="1"/>
  <c r="V594" i="1" s="1"/>
  <c r="Q593" i="1"/>
  <c r="R593" i="1"/>
  <c r="S593" i="1"/>
  <c r="T593" i="1"/>
  <c r="U593" i="1"/>
  <c r="U594" i="1" l="1"/>
  <c r="O594" i="1"/>
  <c r="W594" i="1"/>
  <c r="P594" i="1"/>
  <c r="N595" i="1"/>
  <c r="V595" i="1" s="1"/>
  <c r="Q594" i="1"/>
  <c r="R594" i="1"/>
  <c r="S594" i="1"/>
  <c r="T594" i="1"/>
  <c r="S595" i="1" l="1"/>
  <c r="T595" i="1"/>
  <c r="U595" i="1"/>
  <c r="O595" i="1"/>
  <c r="W595" i="1"/>
  <c r="P595" i="1"/>
  <c r="N596" i="1"/>
  <c r="V596" i="1" s="1"/>
  <c r="Q595" i="1"/>
  <c r="R595" i="1"/>
  <c r="Q596" i="1" l="1"/>
  <c r="R596" i="1"/>
  <c r="S596" i="1"/>
  <c r="T596" i="1"/>
  <c r="U596" i="1"/>
  <c r="O596" i="1"/>
  <c r="W596" i="1"/>
  <c r="N597" i="1"/>
  <c r="V597" i="1" s="1"/>
  <c r="P596" i="1"/>
  <c r="O597" i="1" l="1"/>
  <c r="W597" i="1"/>
  <c r="P597" i="1"/>
  <c r="N598" i="1"/>
  <c r="V598" i="1" s="1"/>
  <c r="Q597" i="1"/>
  <c r="R597" i="1"/>
  <c r="S597" i="1"/>
  <c r="T597" i="1"/>
  <c r="U597" i="1"/>
  <c r="U598" i="1" l="1"/>
  <c r="O598" i="1"/>
  <c r="W598" i="1"/>
  <c r="P598" i="1"/>
  <c r="N599" i="1"/>
  <c r="V599" i="1" s="1"/>
  <c r="Q598" i="1"/>
  <c r="R598" i="1"/>
  <c r="S598" i="1"/>
  <c r="T598" i="1"/>
  <c r="S599" i="1" l="1"/>
  <c r="T599" i="1"/>
  <c r="U599" i="1"/>
  <c r="O599" i="1"/>
  <c r="W599" i="1"/>
  <c r="P599" i="1"/>
  <c r="N600" i="1"/>
  <c r="V600" i="1" s="1"/>
  <c r="Q599" i="1"/>
  <c r="R599" i="1"/>
  <c r="Q600" i="1" l="1"/>
  <c r="R600" i="1"/>
  <c r="S600" i="1"/>
  <c r="T600" i="1"/>
  <c r="U600" i="1"/>
  <c r="O600" i="1"/>
  <c r="W600" i="1"/>
  <c r="P600" i="1"/>
  <c r="N601" i="1"/>
  <c r="V601" i="1" s="1"/>
  <c r="O601" i="1" l="1"/>
  <c r="W601" i="1"/>
  <c r="P601" i="1"/>
  <c r="N602" i="1"/>
  <c r="V602" i="1" s="1"/>
  <c r="Q601" i="1"/>
  <c r="R601" i="1"/>
  <c r="S601" i="1"/>
  <c r="T601" i="1"/>
  <c r="U601" i="1"/>
  <c r="U602" i="1" l="1"/>
  <c r="O602" i="1"/>
  <c r="W602" i="1"/>
  <c r="P602" i="1"/>
  <c r="N603" i="1"/>
  <c r="V603" i="1" s="1"/>
  <c r="Q602" i="1"/>
  <c r="R602" i="1"/>
  <c r="S602" i="1"/>
  <c r="T602" i="1"/>
  <c r="S603" i="1" l="1"/>
  <c r="T603" i="1"/>
  <c r="U603" i="1"/>
  <c r="O603" i="1"/>
  <c r="W603" i="1"/>
  <c r="P603" i="1"/>
  <c r="N604" i="1"/>
  <c r="V604" i="1" s="1"/>
  <c r="Q603" i="1"/>
  <c r="R603" i="1"/>
  <c r="Q604" i="1" l="1"/>
  <c r="R604" i="1"/>
  <c r="S604" i="1"/>
  <c r="T604" i="1"/>
  <c r="U604" i="1"/>
  <c r="O604" i="1"/>
  <c r="W604" i="1"/>
  <c r="P604" i="1"/>
  <c r="N605" i="1"/>
  <c r="V605" i="1" s="1"/>
  <c r="O605" i="1" l="1"/>
  <c r="W605" i="1"/>
  <c r="P605" i="1"/>
  <c r="N606" i="1"/>
  <c r="V606" i="1" s="1"/>
  <c r="Q605" i="1"/>
  <c r="R605" i="1"/>
  <c r="S605" i="1"/>
  <c r="T605" i="1"/>
  <c r="U605" i="1"/>
  <c r="U606" i="1" l="1"/>
  <c r="O606" i="1"/>
  <c r="W606" i="1"/>
  <c r="P606" i="1"/>
  <c r="N607" i="1"/>
  <c r="V607" i="1" s="1"/>
  <c r="Q606" i="1"/>
  <c r="R606" i="1"/>
  <c r="S606" i="1"/>
  <c r="T606" i="1"/>
  <c r="S607" i="1" l="1"/>
  <c r="T607" i="1"/>
  <c r="U607" i="1"/>
  <c r="O607" i="1"/>
  <c r="W607" i="1"/>
  <c r="P607" i="1"/>
  <c r="N608" i="1"/>
  <c r="V608" i="1" s="1"/>
  <c r="Q607" i="1"/>
  <c r="R607" i="1"/>
  <c r="Q608" i="1" l="1"/>
  <c r="R608" i="1"/>
  <c r="S608" i="1"/>
  <c r="T608" i="1"/>
  <c r="U608" i="1"/>
  <c r="O608" i="1"/>
  <c r="W608" i="1"/>
  <c r="N609" i="1"/>
  <c r="V609" i="1" s="1"/>
  <c r="P608" i="1"/>
  <c r="O609" i="1" l="1"/>
  <c r="W609" i="1"/>
  <c r="P609" i="1"/>
  <c r="N610" i="1"/>
  <c r="V610" i="1" s="1"/>
  <c r="Q609" i="1"/>
  <c r="R609" i="1"/>
  <c r="S609" i="1"/>
  <c r="T609" i="1"/>
  <c r="U609" i="1"/>
  <c r="U610" i="1" l="1"/>
  <c r="O610" i="1"/>
  <c r="W610" i="1"/>
  <c r="P610" i="1"/>
  <c r="N611" i="1"/>
  <c r="V611" i="1" s="1"/>
  <c r="Q610" i="1"/>
  <c r="R610" i="1"/>
  <c r="S610" i="1"/>
  <c r="T610" i="1"/>
  <c r="S611" i="1" l="1"/>
  <c r="T611" i="1"/>
  <c r="U611" i="1"/>
  <c r="O611" i="1"/>
  <c r="W611" i="1"/>
  <c r="P611" i="1"/>
  <c r="N612" i="1"/>
  <c r="V612" i="1" s="1"/>
  <c r="Q611" i="1"/>
  <c r="R611" i="1"/>
  <c r="Q612" i="1" l="1"/>
  <c r="R612" i="1"/>
  <c r="S612" i="1"/>
  <c r="T612" i="1"/>
  <c r="U612" i="1"/>
  <c r="O612" i="1"/>
  <c r="W612" i="1"/>
  <c r="P612" i="1"/>
  <c r="N613" i="1"/>
  <c r="V613" i="1" s="1"/>
  <c r="O613" i="1" l="1"/>
  <c r="W613" i="1"/>
  <c r="P613" i="1"/>
  <c r="N614" i="1"/>
  <c r="V614" i="1" s="1"/>
  <c r="Q613" i="1"/>
  <c r="R613" i="1"/>
  <c r="S613" i="1"/>
  <c r="T613" i="1"/>
  <c r="U613" i="1"/>
  <c r="U614" i="1" l="1"/>
  <c r="O614" i="1"/>
  <c r="W614" i="1"/>
  <c r="P614" i="1"/>
  <c r="N615" i="1"/>
  <c r="V615" i="1" s="1"/>
  <c r="Q614" i="1"/>
  <c r="R614" i="1"/>
  <c r="S614" i="1"/>
  <c r="T614" i="1"/>
  <c r="S615" i="1" l="1"/>
  <c r="T615" i="1"/>
  <c r="U615" i="1"/>
  <c r="O615" i="1"/>
  <c r="W615" i="1"/>
  <c r="P615" i="1"/>
  <c r="N616" i="1"/>
  <c r="V616" i="1" s="1"/>
  <c r="Q615" i="1"/>
  <c r="R615" i="1"/>
  <c r="Q616" i="1" l="1"/>
  <c r="R616" i="1"/>
  <c r="S616" i="1"/>
  <c r="T616" i="1"/>
  <c r="U616" i="1"/>
  <c r="O616" i="1"/>
  <c r="W616" i="1"/>
  <c r="P616" i="1"/>
  <c r="N617" i="1"/>
  <c r="V617" i="1" s="1"/>
  <c r="O617" i="1" l="1"/>
  <c r="W617" i="1"/>
  <c r="P617" i="1"/>
  <c r="N618" i="1"/>
  <c r="V618" i="1" s="1"/>
  <c r="Q617" i="1"/>
  <c r="R617" i="1"/>
  <c r="S617" i="1"/>
  <c r="T617" i="1"/>
  <c r="U617" i="1"/>
  <c r="U618" i="1" l="1"/>
  <c r="O618" i="1"/>
  <c r="W618" i="1"/>
  <c r="P618" i="1"/>
  <c r="N619" i="1"/>
  <c r="V619" i="1" s="1"/>
  <c r="Q618" i="1"/>
  <c r="R618" i="1"/>
  <c r="S618" i="1"/>
  <c r="T618" i="1"/>
  <c r="S619" i="1" l="1"/>
  <c r="T619" i="1"/>
  <c r="U619" i="1"/>
  <c r="O619" i="1"/>
  <c r="W619" i="1"/>
  <c r="P619" i="1"/>
  <c r="N620" i="1"/>
  <c r="V620" i="1" s="1"/>
  <c r="Q619" i="1"/>
  <c r="R619" i="1"/>
  <c r="Q620" i="1" l="1"/>
  <c r="R620" i="1"/>
  <c r="S620" i="1"/>
  <c r="T620" i="1"/>
  <c r="U620" i="1"/>
  <c r="O620" i="1"/>
  <c r="W620" i="1"/>
  <c r="P620" i="1"/>
  <c r="N621" i="1"/>
  <c r="V621" i="1" s="1"/>
  <c r="O621" i="1" l="1"/>
  <c r="W621" i="1"/>
  <c r="P621" i="1"/>
  <c r="N622" i="1"/>
  <c r="V622" i="1" s="1"/>
  <c r="Q621" i="1"/>
  <c r="R621" i="1"/>
  <c r="S621" i="1"/>
  <c r="T621" i="1"/>
  <c r="U621" i="1"/>
  <c r="U622" i="1" l="1"/>
  <c r="O622" i="1"/>
  <c r="W622" i="1"/>
  <c r="P622" i="1"/>
  <c r="N623" i="1"/>
  <c r="V623" i="1" s="1"/>
  <c r="Q622" i="1"/>
  <c r="R622" i="1"/>
  <c r="S622" i="1"/>
  <c r="T622" i="1"/>
  <c r="S623" i="1" l="1"/>
  <c r="T623" i="1"/>
  <c r="U623" i="1"/>
  <c r="O623" i="1"/>
  <c r="W623" i="1"/>
  <c r="P623" i="1"/>
  <c r="N624" i="1"/>
  <c r="V624" i="1" s="1"/>
  <c r="Q623" i="1"/>
  <c r="R623" i="1"/>
  <c r="Q624" i="1" l="1"/>
  <c r="R624" i="1"/>
  <c r="S624" i="1"/>
  <c r="T624" i="1"/>
  <c r="U624" i="1"/>
  <c r="O624" i="1"/>
  <c r="W624" i="1"/>
  <c r="P624" i="1"/>
  <c r="N625" i="1"/>
  <c r="V625" i="1" s="1"/>
  <c r="O625" i="1" l="1"/>
  <c r="W625" i="1"/>
  <c r="P625" i="1"/>
  <c r="N626" i="1"/>
  <c r="V626" i="1" s="1"/>
  <c r="Q625" i="1"/>
  <c r="R625" i="1"/>
  <c r="S625" i="1"/>
  <c r="T625" i="1"/>
  <c r="U625" i="1"/>
  <c r="U626" i="1" l="1"/>
  <c r="O626" i="1"/>
  <c r="W626" i="1"/>
  <c r="P626" i="1"/>
  <c r="N627" i="1"/>
  <c r="V627" i="1" s="1"/>
  <c r="Q626" i="1"/>
  <c r="R626" i="1"/>
  <c r="S626" i="1"/>
  <c r="T626" i="1"/>
  <c r="S627" i="1" l="1"/>
  <c r="T627" i="1"/>
  <c r="U627" i="1"/>
  <c r="O627" i="1"/>
  <c r="W627" i="1"/>
  <c r="P627" i="1"/>
  <c r="N628" i="1"/>
  <c r="V628" i="1" s="1"/>
  <c r="Q627" i="1"/>
  <c r="R627" i="1"/>
  <c r="Q628" i="1" l="1"/>
  <c r="R628" i="1"/>
  <c r="S628" i="1"/>
  <c r="T628" i="1"/>
  <c r="U628" i="1"/>
  <c r="O628" i="1"/>
  <c r="W628" i="1"/>
  <c r="N629" i="1"/>
  <c r="V629" i="1" s="1"/>
  <c r="P628" i="1"/>
  <c r="O629" i="1" l="1"/>
  <c r="W629" i="1"/>
  <c r="P629" i="1"/>
  <c r="Q629" i="1"/>
  <c r="R629" i="1"/>
  <c r="S629" i="1"/>
  <c r="U629" i="1"/>
  <c r="T629" i="1"/>
  <c r="N630" i="1"/>
  <c r="V630" i="1" s="1"/>
  <c r="U630" i="1" l="1"/>
  <c r="O630" i="1"/>
  <c r="W630" i="1"/>
  <c r="P630" i="1"/>
  <c r="N631" i="1"/>
  <c r="V631" i="1" s="1"/>
  <c r="Q630" i="1"/>
  <c r="S630" i="1"/>
  <c r="R630" i="1"/>
  <c r="T630" i="1"/>
  <c r="S631" i="1" l="1"/>
  <c r="U631" i="1"/>
  <c r="O631" i="1"/>
  <c r="W631" i="1"/>
  <c r="Q631" i="1"/>
  <c r="R631" i="1"/>
  <c r="T631" i="1"/>
  <c r="N632" i="1"/>
  <c r="V632" i="1" s="1"/>
  <c r="P631" i="1"/>
  <c r="Q632" i="1" l="1"/>
  <c r="S632" i="1"/>
  <c r="T632" i="1"/>
  <c r="U632" i="1"/>
  <c r="O632" i="1"/>
  <c r="W632" i="1"/>
  <c r="P632" i="1"/>
  <c r="R632" i="1"/>
  <c r="N633" i="1"/>
  <c r="V633" i="1" s="1"/>
  <c r="O633" i="1" l="1"/>
  <c r="W633" i="1"/>
  <c r="Q633" i="1"/>
  <c r="R633" i="1"/>
  <c r="S633" i="1"/>
  <c r="U633" i="1"/>
  <c r="T633" i="1"/>
  <c r="N634" i="1"/>
  <c r="V634" i="1" s="1"/>
  <c r="P633" i="1"/>
  <c r="U634" i="1" l="1"/>
  <c r="O634" i="1"/>
  <c r="W634" i="1"/>
  <c r="P634" i="1"/>
  <c r="N635" i="1"/>
  <c r="V635" i="1" s="1"/>
  <c r="Q634" i="1"/>
  <c r="S634" i="1"/>
  <c r="R634" i="1"/>
  <c r="T634" i="1"/>
  <c r="S635" i="1" l="1"/>
  <c r="U635" i="1"/>
  <c r="O635" i="1"/>
  <c r="W635" i="1"/>
  <c r="Q635" i="1"/>
  <c r="T635" i="1"/>
  <c r="R635" i="1"/>
  <c r="N636" i="1"/>
  <c r="V636" i="1" s="1"/>
  <c r="P635" i="1"/>
  <c r="Q636" i="1" l="1"/>
  <c r="S636" i="1"/>
  <c r="T636" i="1"/>
  <c r="U636" i="1"/>
  <c r="O636" i="1"/>
  <c r="W636" i="1"/>
  <c r="P636" i="1"/>
  <c r="R636" i="1"/>
  <c r="N637" i="1"/>
  <c r="V637" i="1" s="1"/>
  <c r="O637" i="1" l="1"/>
  <c r="W637" i="1"/>
  <c r="Q637" i="1"/>
  <c r="R637" i="1"/>
  <c r="S637" i="1"/>
  <c r="U637" i="1"/>
  <c r="N638" i="1"/>
  <c r="V638" i="1" s="1"/>
  <c r="T637" i="1"/>
  <c r="P637" i="1"/>
  <c r="U638" i="1" l="1"/>
  <c r="O638" i="1"/>
  <c r="W638" i="1"/>
  <c r="P638" i="1"/>
  <c r="N639" i="1"/>
  <c r="V639" i="1" s="1"/>
  <c r="Q638" i="1"/>
  <c r="S638" i="1"/>
  <c r="R638" i="1"/>
  <c r="T638" i="1"/>
  <c r="S639" i="1" l="1"/>
  <c r="U639" i="1"/>
  <c r="O639" i="1"/>
  <c r="W639" i="1"/>
  <c r="Q639" i="1"/>
  <c r="N640" i="1"/>
  <c r="V640" i="1" s="1"/>
  <c r="T639" i="1"/>
  <c r="P639" i="1"/>
  <c r="R639" i="1"/>
  <c r="Q640" i="1" l="1"/>
  <c r="S640" i="1"/>
  <c r="T640" i="1"/>
  <c r="U640" i="1"/>
  <c r="O640" i="1"/>
  <c r="W640" i="1"/>
  <c r="P640" i="1"/>
  <c r="R640" i="1"/>
  <c r="N641" i="1"/>
  <c r="V641" i="1" s="1"/>
  <c r="O641" i="1" l="1"/>
  <c r="W641" i="1"/>
  <c r="Q641" i="1"/>
  <c r="R641" i="1"/>
  <c r="S641" i="1"/>
  <c r="U641" i="1"/>
  <c r="N642" i="1"/>
  <c r="V642" i="1" s="1"/>
  <c r="P641" i="1"/>
  <c r="T641" i="1"/>
  <c r="U642" i="1" l="1"/>
  <c r="O642" i="1"/>
  <c r="W642" i="1"/>
  <c r="P642" i="1"/>
  <c r="N643" i="1"/>
  <c r="V643" i="1" s="1"/>
  <c r="Q642" i="1"/>
  <c r="S642" i="1"/>
  <c r="R642" i="1"/>
  <c r="T642" i="1"/>
  <c r="S643" i="1" l="1"/>
  <c r="U643" i="1"/>
  <c r="O643" i="1"/>
  <c r="W643" i="1"/>
  <c r="Q643" i="1"/>
  <c r="N644" i="1"/>
  <c r="V644" i="1" s="1"/>
  <c r="P643" i="1"/>
  <c r="R643" i="1"/>
  <c r="T643" i="1"/>
  <c r="Q644" i="1" l="1"/>
  <c r="S644" i="1"/>
  <c r="T644" i="1"/>
  <c r="U644" i="1"/>
  <c r="O644" i="1"/>
  <c r="W644" i="1"/>
  <c r="P644" i="1"/>
  <c r="R644" i="1"/>
  <c r="N645" i="1"/>
  <c r="V645" i="1" s="1"/>
  <c r="O645" i="1" l="1"/>
  <c r="W645" i="1"/>
  <c r="Q645" i="1"/>
  <c r="R645" i="1"/>
  <c r="S645" i="1"/>
  <c r="U645" i="1"/>
  <c r="N646" i="1"/>
  <c r="V646" i="1" s="1"/>
  <c r="P645" i="1"/>
  <c r="T645" i="1"/>
  <c r="U646" i="1" l="1"/>
  <c r="O646" i="1"/>
  <c r="W646" i="1"/>
  <c r="P646" i="1"/>
  <c r="N647" i="1"/>
  <c r="V647" i="1" s="1"/>
  <c r="Q646" i="1"/>
  <c r="S646" i="1"/>
  <c r="R646" i="1"/>
  <c r="T646" i="1"/>
  <c r="S647" i="1" l="1"/>
  <c r="U647" i="1"/>
  <c r="O647" i="1"/>
  <c r="W647" i="1"/>
  <c r="Q647" i="1"/>
  <c r="P647" i="1"/>
  <c r="R647" i="1"/>
  <c r="T647" i="1"/>
  <c r="N648" i="1"/>
  <c r="V648" i="1" s="1"/>
  <c r="Q648" i="1" l="1"/>
  <c r="S648" i="1"/>
  <c r="T648" i="1"/>
  <c r="U648" i="1"/>
  <c r="O648" i="1"/>
  <c r="W648" i="1"/>
  <c r="R648" i="1"/>
  <c r="N649" i="1"/>
  <c r="V649" i="1" s="1"/>
  <c r="P648" i="1"/>
  <c r="O649" i="1" l="1"/>
  <c r="W649" i="1"/>
  <c r="Q649" i="1"/>
  <c r="R649" i="1"/>
  <c r="S649" i="1"/>
  <c r="U649" i="1"/>
  <c r="P649" i="1"/>
  <c r="T649" i="1"/>
  <c r="N650" i="1"/>
  <c r="V650" i="1" s="1"/>
  <c r="U650" i="1" l="1"/>
  <c r="O650" i="1"/>
  <c r="W650" i="1"/>
  <c r="P650" i="1"/>
  <c r="N651" i="1"/>
  <c r="V651" i="1" s="1"/>
  <c r="Q650" i="1"/>
  <c r="S650" i="1"/>
  <c r="T650" i="1"/>
  <c r="R650" i="1"/>
  <c r="S651" i="1" l="1"/>
  <c r="U651" i="1"/>
  <c r="O651" i="1"/>
  <c r="W651" i="1"/>
  <c r="Q651" i="1"/>
  <c r="P651" i="1"/>
  <c r="R651" i="1"/>
  <c r="T651" i="1"/>
  <c r="N652" i="1"/>
  <c r="V652" i="1" s="1"/>
  <c r="Q652" i="1" l="1"/>
  <c r="S652" i="1"/>
  <c r="T652" i="1"/>
  <c r="U652" i="1"/>
  <c r="O652" i="1"/>
  <c r="W652" i="1"/>
  <c r="N653" i="1"/>
  <c r="V653" i="1" s="1"/>
  <c r="P652" i="1"/>
  <c r="R652" i="1"/>
  <c r="O653" i="1" l="1"/>
  <c r="W653" i="1"/>
  <c r="Q653" i="1"/>
  <c r="R653" i="1"/>
  <c r="S653" i="1"/>
  <c r="U653" i="1"/>
  <c r="P653" i="1"/>
  <c r="T653" i="1"/>
  <c r="N654" i="1"/>
  <c r="V654" i="1" s="1"/>
  <c r="U654" i="1" l="1"/>
  <c r="O654" i="1"/>
  <c r="W654" i="1"/>
  <c r="P654" i="1"/>
  <c r="N655" i="1"/>
  <c r="V655" i="1" s="1"/>
  <c r="Q654" i="1"/>
  <c r="S654" i="1"/>
  <c r="T654" i="1"/>
  <c r="R654" i="1"/>
  <c r="S655" i="1" l="1"/>
  <c r="U655" i="1"/>
  <c r="O655" i="1"/>
  <c r="W655" i="1"/>
  <c r="Q655" i="1"/>
  <c r="P655" i="1"/>
  <c r="R655" i="1"/>
  <c r="T655" i="1"/>
  <c r="N656" i="1"/>
  <c r="V656" i="1" s="1"/>
  <c r="Q656" i="1" l="1"/>
  <c r="S656" i="1"/>
  <c r="T656" i="1"/>
  <c r="U656" i="1"/>
  <c r="O656" i="1"/>
  <c r="W656" i="1"/>
  <c r="N657" i="1"/>
  <c r="V657" i="1" s="1"/>
  <c r="P656" i="1"/>
  <c r="R656" i="1"/>
  <c r="O657" i="1" l="1"/>
  <c r="W657" i="1"/>
  <c r="Q657" i="1"/>
  <c r="R657" i="1"/>
  <c r="S657" i="1"/>
  <c r="U657" i="1"/>
  <c r="P657" i="1"/>
  <c r="T657" i="1"/>
  <c r="N658" i="1"/>
  <c r="V658" i="1" s="1"/>
  <c r="U658" i="1" l="1"/>
  <c r="O658" i="1"/>
  <c r="W658" i="1"/>
  <c r="P658" i="1"/>
  <c r="N659" i="1"/>
  <c r="V659" i="1" s="1"/>
  <c r="Q658" i="1"/>
  <c r="S658" i="1"/>
  <c r="R658" i="1"/>
  <c r="T658" i="1"/>
  <c r="S659" i="1" l="1"/>
  <c r="U659" i="1"/>
  <c r="O659" i="1"/>
  <c r="W659" i="1"/>
  <c r="Q659" i="1"/>
  <c r="P659" i="1"/>
  <c r="R659" i="1"/>
  <c r="T659" i="1"/>
  <c r="N660" i="1"/>
  <c r="V660" i="1" s="1"/>
  <c r="Q660" i="1" l="1"/>
  <c r="S660" i="1"/>
  <c r="T660" i="1"/>
  <c r="U660" i="1"/>
  <c r="O660" i="1"/>
  <c r="W660" i="1"/>
  <c r="P660" i="1"/>
  <c r="N661" i="1"/>
  <c r="V661" i="1" s="1"/>
  <c r="R660" i="1"/>
  <c r="O661" i="1" l="1"/>
  <c r="W661" i="1"/>
  <c r="Q661" i="1"/>
  <c r="R661" i="1"/>
  <c r="S661" i="1"/>
  <c r="U661" i="1"/>
  <c r="P661" i="1"/>
  <c r="T661" i="1"/>
  <c r="N662" i="1"/>
  <c r="V662" i="1" s="1"/>
  <c r="U662" i="1" l="1"/>
  <c r="O662" i="1"/>
  <c r="W662" i="1"/>
  <c r="P662" i="1"/>
  <c r="N663" i="1"/>
  <c r="V663" i="1" s="1"/>
  <c r="Q662" i="1"/>
  <c r="S662" i="1"/>
  <c r="R662" i="1"/>
  <c r="T662" i="1"/>
  <c r="S663" i="1" l="1"/>
  <c r="U663" i="1"/>
  <c r="O663" i="1"/>
  <c r="W663" i="1"/>
  <c r="Q663" i="1"/>
  <c r="R663" i="1"/>
  <c r="P663" i="1"/>
  <c r="T663" i="1"/>
  <c r="N664" i="1"/>
  <c r="V664" i="1" s="1"/>
  <c r="Q664" i="1" l="1"/>
  <c r="S664" i="1"/>
  <c r="T664" i="1"/>
  <c r="U664" i="1"/>
  <c r="O664" i="1"/>
  <c r="W664" i="1"/>
  <c r="P664" i="1"/>
  <c r="R664" i="1"/>
  <c r="N665" i="1"/>
  <c r="V665" i="1" s="1"/>
  <c r="O665" i="1" l="1"/>
  <c r="W665" i="1"/>
  <c r="Q665" i="1"/>
  <c r="R665" i="1"/>
  <c r="S665" i="1"/>
  <c r="U665" i="1"/>
  <c r="T665" i="1"/>
  <c r="N666" i="1"/>
  <c r="V666" i="1" s="1"/>
  <c r="P665" i="1"/>
  <c r="U666" i="1" l="1"/>
  <c r="O666" i="1"/>
  <c r="W666" i="1"/>
  <c r="P666" i="1"/>
  <c r="N667" i="1"/>
  <c r="V667" i="1" s="1"/>
  <c r="Q666" i="1"/>
  <c r="S666" i="1"/>
  <c r="R666" i="1"/>
  <c r="T666" i="1"/>
  <c r="S667" i="1" l="1"/>
  <c r="U667" i="1"/>
  <c r="O667" i="1"/>
  <c r="W667" i="1"/>
  <c r="Q667" i="1"/>
  <c r="T667" i="1"/>
  <c r="N668" i="1"/>
  <c r="V668" i="1" s="1"/>
  <c r="R667" i="1"/>
  <c r="P667" i="1"/>
  <c r="Q668" i="1" l="1"/>
  <c r="S668" i="1"/>
  <c r="T668" i="1"/>
  <c r="U668" i="1"/>
  <c r="O668" i="1"/>
  <c r="W668" i="1"/>
  <c r="P668" i="1"/>
  <c r="R668" i="1"/>
  <c r="N669" i="1"/>
  <c r="V669" i="1" s="1"/>
  <c r="O669" i="1" l="1"/>
  <c r="W669" i="1"/>
  <c r="Q669" i="1"/>
  <c r="R669" i="1"/>
  <c r="S669" i="1"/>
  <c r="U669" i="1"/>
  <c r="N670" i="1"/>
  <c r="V670" i="1" s="1"/>
  <c r="T669" i="1"/>
  <c r="P669" i="1"/>
  <c r="U670" i="1" l="1"/>
  <c r="O670" i="1"/>
  <c r="W670" i="1"/>
  <c r="P670" i="1"/>
  <c r="Q670" i="1"/>
  <c r="S670" i="1"/>
  <c r="R670" i="1"/>
  <c r="T670" i="1"/>
  <c r="N671" i="1"/>
  <c r="V671" i="1" s="1"/>
  <c r="S671" i="1" l="1"/>
  <c r="U671" i="1"/>
  <c r="O671" i="1"/>
  <c r="W671" i="1"/>
  <c r="Q671" i="1"/>
  <c r="T671" i="1"/>
  <c r="R671" i="1"/>
  <c r="N672" i="1"/>
  <c r="V672" i="1" s="1"/>
  <c r="P671" i="1"/>
  <c r="Q672" i="1" l="1"/>
  <c r="S672" i="1"/>
  <c r="U672" i="1"/>
  <c r="O672" i="1"/>
  <c r="W672" i="1"/>
  <c r="N673" i="1"/>
  <c r="V673" i="1" s="1"/>
  <c r="P672" i="1"/>
  <c r="R672" i="1"/>
  <c r="T672" i="1"/>
  <c r="O673" i="1" l="1"/>
  <c r="W673" i="1"/>
  <c r="Q673" i="1"/>
  <c r="S673" i="1"/>
  <c r="U673" i="1"/>
  <c r="P673" i="1"/>
  <c r="R673" i="1"/>
  <c r="T673" i="1"/>
  <c r="N674" i="1"/>
  <c r="V674" i="1" s="1"/>
  <c r="U674" i="1" l="1"/>
  <c r="O674" i="1"/>
  <c r="W674" i="1"/>
  <c r="Q674" i="1"/>
  <c r="S674" i="1"/>
  <c r="N675" i="1"/>
  <c r="V675" i="1" s="1"/>
  <c r="T674" i="1"/>
  <c r="P674" i="1"/>
  <c r="R674" i="1"/>
  <c r="S675" i="1" l="1"/>
  <c r="U675" i="1"/>
  <c r="O675" i="1"/>
  <c r="W675" i="1"/>
  <c r="Q675" i="1"/>
  <c r="P675" i="1"/>
  <c r="R675" i="1"/>
  <c r="T675" i="1"/>
  <c r="N676" i="1"/>
  <c r="V676" i="1" s="1"/>
  <c r="Q676" i="1" l="1"/>
  <c r="S676" i="1"/>
  <c r="U676" i="1"/>
  <c r="O676" i="1"/>
  <c r="W676" i="1"/>
  <c r="R676" i="1"/>
  <c r="T676" i="1"/>
  <c r="N677" i="1"/>
  <c r="V677" i="1" s="1"/>
  <c r="P676" i="1"/>
  <c r="O677" i="1" l="1"/>
  <c r="W677" i="1"/>
  <c r="Q677" i="1"/>
  <c r="S677" i="1"/>
  <c r="U677" i="1"/>
  <c r="N678" i="1"/>
  <c r="V678" i="1" s="1"/>
  <c r="P677" i="1"/>
  <c r="R677" i="1"/>
  <c r="T677" i="1"/>
  <c r="U678" i="1" l="1"/>
  <c r="O678" i="1"/>
  <c r="W678" i="1"/>
  <c r="Q678" i="1"/>
  <c r="S678" i="1"/>
  <c r="P678" i="1"/>
  <c r="R678" i="1"/>
  <c r="T678" i="1"/>
  <c r="N679" i="1"/>
  <c r="V679" i="1" s="1"/>
  <c r="S679" i="1" l="1"/>
  <c r="U679" i="1"/>
  <c r="O679" i="1"/>
  <c r="W679" i="1"/>
  <c r="Q679" i="1"/>
  <c r="T679" i="1"/>
  <c r="N680" i="1"/>
  <c r="V680" i="1" s="1"/>
  <c r="R679" i="1"/>
  <c r="P679" i="1"/>
  <c r="Q680" i="1" l="1"/>
  <c r="S680" i="1"/>
  <c r="U680" i="1"/>
  <c r="O680" i="1"/>
  <c r="W680" i="1"/>
  <c r="P680" i="1"/>
  <c r="R680" i="1"/>
  <c r="N681" i="1"/>
  <c r="V681" i="1" s="1"/>
  <c r="T680" i="1"/>
  <c r="O681" i="1" l="1"/>
  <c r="W681" i="1"/>
  <c r="Q681" i="1"/>
  <c r="S681" i="1"/>
  <c r="U681" i="1"/>
  <c r="P681" i="1"/>
  <c r="R681" i="1"/>
  <c r="T681" i="1"/>
  <c r="N682" i="1"/>
  <c r="V682" i="1" s="1"/>
  <c r="U682" i="1" l="1"/>
  <c r="O682" i="1"/>
  <c r="W682" i="1"/>
  <c r="Q682" i="1"/>
  <c r="S682" i="1"/>
  <c r="T682" i="1"/>
  <c r="N683" i="1"/>
  <c r="V683" i="1" s="1"/>
  <c r="P682" i="1"/>
  <c r="R682" i="1"/>
  <c r="S683" i="1" l="1"/>
  <c r="U683" i="1"/>
  <c r="O683" i="1"/>
  <c r="W683" i="1"/>
  <c r="Q683" i="1"/>
  <c r="P683" i="1"/>
  <c r="R683" i="1"/>
  <c r="T683" i="1"/>
  <c r="N684" i="1"/>
  <c r="V684" i="1" s="1"/>
  <c r="Q684" i="1" l="1"/>
  <c r="S684" i="1"/>
  <c r="U684" i="1"/>
  <c r="O684" i="1"/>
  <c r="W684" i="1"/>
  <c r="R684" i="1"/>
  <c r="T684" i="1"/>
  <c r="N685" i="1"/>
  <c r="V685" i="1" s="1"/>
  <c r="P684" i="1"/>
  <c r="O685" i="1" l="1"/>
  <c r="W685" i="1"/>
  <c r="Q685" i="1"/>
  <c r="S685" i="1"/>
  <c r="U685" i="1"/>
  <c r="N686" i="1"/>
  <c r="V686" i="1" s="1"/>
  <c r="P685" i="1"/>
  <c r="R685" i="1"/>
  <c r="T685" i="1"/>
  <c r="U686" i="1" l="1"/>
  <c r="O686" i="1"/>
  <c r="W686" i="1"/>
  <c r="S686" i="1"/>
  <c r="P686" i="1"/>
  <c r="Q686" i="1"/>
  <c r="R686" i="1"/>
  <c r="T686" i="1"/>
  <c r="N687" i="1"/>
  <c r="V687" i="1" s="1"/>
  <c r="S687" i="1" l="1"/>
  <c r="U687" i="1"/>
  <c r="Q687" i="1"/>
  <c r="P687" i="1"/>
  <c r="R687" i="1"/>
  <c r="T687" i="1"/>
  <c r="O687" i="1"/>
  <c r="W687" i="1"/>
  <c r="N688" i="1"/>
  <c r="V688" i="1" s="1"/>
  <c r="S688" i="1" l="1"/>
  <c r="O688" i="1"/>
  <c r="W688" i="1"/>
  <c r="R688" i="1"/>
  <c r="T688" i="1"/>
  <c r="U688" i="1"/>
  <c r="N689" i="1"/>
  <c r="V689" i="1" s="1"/>
  <c r="P688" i="1"/>
  <c r="Q688" i="1"/>
  <c r="Q689" i="1" l="1"/>
  <c r="U689" i="1"/>
  <c r="S689" i="1"/>
  <c r="T689" i="1"/>
  <c r="R689" i="1"/>
  <c r="W689" i="1"/>
  <c r="N690" i="1"/>
  <c r="V690" i="1" s="1"/>
  <c r="O689" i="1"/>
  <c r="P689" i="1"/>
  <c r="O690" i="1" l="1"/>
  <c r="W690" i="1"/>
  <c r="S690" i="1"/>
  <c r="T690" i="1"/>
  <c r="R690" i="1"/>
  <c r="U690" i="1"/>
  <c r="N691" i="1"/>
  <c r="V691" i="1" s="1"/>
  <c r="P690" i="1"/>
  <c r="Q690" i="1"/>
  <c r="U691" i="1" l="1"/>
  <c r="Q691" i="1"/>
  <c r="T691" i="1"/>
  <c r="W691" i="1"/>
  <c r="N692" i="1"/>
  <c r="V692" i="1" s="1"/>
  <c r="O691" i="1"/>
  <c r="P691" i="1"/>
  <c r="S691" i="1"/>
  <c r="R691" i="1"/>
  <c r="S692" i="1" l="1"/>
  <c r="O692" i="1"/>
  <c r="W692" i="1"/>
  <c r="U692" i="1"/>
  <c r="N693" i="1"/>
  <c r="V693" i="1" s="1"/>
  <c r="T692" i="1"/>
  <c r="P692" i="1"/>
  <c r="Q692" i="1"/>
  <c r="R692" i="1"/>
  <c r="Q693" i="1" l="1"/>
  <c r="U693" i="1"/>
  <c r="W693" i="1"/>
  <c r="T693" i="1"/>
  <c r="N694" i="1"/>
  <c r="V694" i="1" s="1"/>
  <c r="O693" i="1"/>
  <c r="P693" i="1"/>
  <c r="R693" i="1"/>
  <c r="S693" i="1"/>
  <c r="O694" i="1" l="1"/>
  <c r="W694" i="1"/>
  <c r="S694" i="1"/>
  <c r="U694" i="1"/>
  <c r="N695" i="1"/>
  <c r="V695" i="1" s="1"/>
  <c r="P694" i="1"/>
  <c r="Q694" i="1"/>
  <c r="R694" i="1"/>
  <c r="T694" i="1"/>
  <c r="U695" i="1" l="1"/>
  <c r="Q695" i="1"/>
  <c r="W695" i="1"/>
  <c r="N696" i="1"/>
  <c r="V696" i="1" s="1"/>
  <c r="O695" i="1"/>
  <c r="P695" i="1"/>
  <c r="R695" i="1"/>
  <c r="S695" i="1"/>
  <c r="T695" i="1"/>
  <c r="S696" i="1" l="1"/>
  <c r="O696" i="1"/>
  <c r="W696" i="1"/>
  <c r="N697" i="1"/>
  <c r="V697" i="1" s="1"/>
  <c r="P696" i="1"/>
  <c r="Q696" i="1"/>
  <c r="R696" i="1"/>
  <c r="T696" i="1"/>
  <c r="U696" i="1"/>
  <c r="U697" i="1" l="1"/>
  <c r="O697" i="1"/>
  <c r="W697" i="1"/>
  <c r="T697" i="1"/>
  <c r="P697" i="1"/>
  <c r="N698" i="1"/>
  <c r="V698" i="1" s="1"/>
  <c r="Q697" i="1"/>
  <c r="R697" i="1"/>
  <c r="S697" i="1"/>
  <c r="S698" i="1" l="1"/>
  <c r="T698" i="1"/>
  <c r="U698" i="1"/>
  <c r="O698" i="1"/>
  <c r="W698" i="1"/>
  <c r="P698" i="1"/>
  <c r="N699" i="1"/>
  <c r="V699" i="1" s="1"/>
  <c r="R698" i="1"/>
  <c r="Q698" i="1"/>
  <c r="Q699" i="1" l="1"/>
  <c r="R699" i="1"/>
  <c r="N700" i="1"/>
  <c r="V700" i="1" s="1"/>
  <c r="S699" i="1"/>
  <c r="T699" i="1"/>
  <c r="P699" i="1"/>
  <c r="U699" i="1"/>
  <c r="O699" i="1"/>
  <c r="W699" i="1"/>
  <c r="O700" i="1" l="1"/>
  <c r="W700" i="1"/>
  <c r="P700" i="1"/>
  <c r="N701" i="1"/>
  <c r="V701" i="1" s="1"/>
  <c r="Q700" i="1"/>
  <c r="R700" i="1"/>
  <c r="S700" i="1"/>
  <c r="T700" i="1"/>
  <c r="U700" i="1"/>
  <c r="U701" i="1" l="1"/>
  <c r="O701" i="1"/>
  <c r="W701" i="1"/>
  <c r="P701" i="1"/>
  <c r="N702" i="1"/>
  <c r="V702" i="1" s="1"/>
  <c r="Q701" i="1"/>
  <c r="R701" i="1"/>
  <c r="S701" i="1"/>
  <c r="T701" i="1"/>
  <c r="S702" i="1" l="1"/>
  <c r="T702" i="1"/>
  <c r="U702" i="1"/>
  <c r="R702" i="1"/>
  <c r="O702" i="1"/>
  <c r="W702" i="1"/>
  <c r="P702" i="1"/>
  <c r="N703" i="1"/>
  <c r="V703" i="1" s="1"/>
  <c r="Q702" i="1"/>
  <c r="Q703" i="1" l="1"/>
  <c r="R703" i="1"/>
  <c r="S703" i="1"/>
  <c r="T703" i="1"/>
  <c r="N704" i="1"/>
  <c r="V704" i="1" s="1"/>
  <c r="U703" i="1"/>
  <c r="P703" i="1"/>
  <c r="O703" i="1"/>
  <c r="W703" i="1"/>
  <c r="O704" i="1" l="1"/>
  <c r="W704" i="1"/>
  <c r="P704" i="1"/>
  <c r="N705" i="1"/>
  <c r="V705" i="1" s="1"/>
  <c r="Q704" i="1"/>
  <c r="R704" i="1"/>
  <c r="S704" i="1"/>
  <c r="T704" i="1"/>
  <c r="U704" i="1"/>
  <c r="U705" i="1" l="1"/>
  <c r="T705" i="1"/>
  <c r="O705" i="1"/>
  <c r="W705" i="1"/>
  <c r="P705" i="1"/>
  <c r="N706" i="1"/>
  <c r="V706" i="1" s="1"/>
  <c r="Q705" i="1"/>
  <c r="R705" i="1"/>
  <c r="S705" i="1"/>
  <c r="S706" i="1" l="1"/>
  <c r="T706" i="1"/>
  <c r="U706" i="1"/>
  <c r="O706" i="1"/>
  <c r="W706" i="1"/>
  <c r="P706" i="1"/>
  <c r="N707" i="1"/>
  <c r="V707" i="1" s="1"/>
  <c r="Q706" i="1"/>
  <c r="R706" i="1"/>
  <c r="Q707" i="1" l="1"/>
  <c r="R707" i="1"/>
  <c r="S707" i="1"/>
  <c r="P707" i="1"/>
  <c r="T707" i="1"/>
  <c r="U707" i="1"/>
  <c r="N708" i="1"/>
  <c r="V708" i="1" s="1"/>
  <c r="O707" i="1"/>
  <c r="W707" i="1"/>
  <c r="O708" i="1" l="1"/>
  <c r="W708" i="1"/>
  <c r="P708" i="1"/>
  <c r="N709" i="1"/>
  <c r="V709" i="1" s="1"/>
  <c r="Q708" i="1"/>
  <c r="R708" i="1"/>
  <c r="S708" i="1"/>
  <c r="T708" i="1"/>
  <c r="U708" i="1"/>
  <c r="U709" i="1" l="1"/>
  <c r="T709" i="1"/>
  <c r="O709" i="1"/>
  <c r="W709" i="1"/>
  <c r="P709" i="1"/>
  <c r="N710" i="1"/>
  <c r="V710" i="1" s="1"/>
  <c r="Q709" i="1"/>
  <c r="R709" i="1"/>
  <c r="S709" i="1"/>
  <c r="S710" i="1" l="1"/>
  <c r="T710" i="1"/>
  <c r="U710" i="1"/>
  <c r="O710" i="1"/>
  <c r="W710" i="1"/>
  <c r="P710" i="1"/>
  <c r="N711" i="1"/>
  <c r="V711" i="1" s="1"/>
  <c r="Q710" i="1"/>
  <c r="R710" i="1"/>
  <c r="Q711" i="1" l="1"/>
  <c r="R711" i="1"/>
  <c r="N712" i="1"/>
  <c r="V712" i="1" s="1"/>
  <c r="S711" i="1"/>
  <c r="P711" i="1"/>
  <c r="T711" i="1"/>
  <c r="U711" i="1"/>
  <c r="O711" i="1"/>
  <c r="W711" i="1"/>
  <c r="O712" i="1" l="1"/>
  <c r="W712" i="1"/>
  <c r="P712" i="1"/>
  <c r="N713" i="1"/>
  <c r="V713" i="1" s="1"/>
  <c r="Q712" i="1"/>
  <c r="R712" i="1"/>
  <c r="S712" i="1"/>
  <c r="T712" i="1"/>
  <c r="U712" i="1"/>
  <c r="U713" i="1" l="1"/>
  <c r="O713" i="1"/>
  <c r="W713" i="1"/>
  <c r="P713" i="1"/>
  <c r="N714" i="1"/>
  <c r="V714" i="1" s="1"/>
  <c r="Q713" i="1"/>
  <c r="R713" i="1"/>
  <c r="T713" i="1"/>
  <c r="S713" i="1"/>
  <c r="S714" i="1" l="1"/>
  <c r="R714" i="1"/>
  <c r="T714" i="1"/>
  <c r="U714" i="1"/>
  <c r="O714" i="1"/>
  <c r="W714" i="1"/>
  <c r="P714" i="1"/>
  <c r="N715" i="1"/>
  <c r="V715" i="1" s="1"/>
  <c r="Q714" i="1"/>
  <c r="Q715" i="1" l="1"/>
  <c r="R715" i="1"/>
  <c r="S715" i="1"/>
  <c r="P715" i="1"/>
  <c r="T715" i="1"/>
  <c r="U715" i="1"/>
  <c r="O715" i="1"/>
  <c r="W715" i="1"/>
  <c r="N716" i="1"/>
  <c r="V716" i="1" s="1"/>
  <c r="O716" i="1" l="1"/>
  <c r="W716" i="1"/>
  <c r="P716" i="1"/>
  <c r="N717" i="1"/>
  <c r="V717" i="1" s="1"/>
  <c r="Q716" i="1"/>
  <c r="R716" i="1"/>
  <c r="S716" i="1"/>
  <c r="T716" i="1"/>
  <c r="U716" i="1"/>
  <c r="U717" i="1" l="1"/>
  <c r="O717" i="1"/>
  <c r="W717" i="1"/>
  <c r="P717" i="1"/>
  <c r="N718" i="1"/>
  <c r="V718" i="1" s="1"/>
  <c r="T717" i="1"/>
  <c r="Q717" i="1"/>
  <c r="R717" i="1"/>
  <c r="S717" i="1"/>
  <c r="S718" i="1" l="1"/>
  <c r="T718" i="1"/>
  <c r="U718" i="1"/>
  <c r="O718" i="1"/>
  <c r="W718" i="1"/>
  <c r="P718" i="1"/>
  <c r="N719" i="1"/>
  <c r="V719" i="1" s="1"/>
  <c r="R718" i="1"/>
  <c r="Q718" i="1"/>
  <c r="Q719" i="1" l="1"/>
  <c r="P719" i="1"/>
  <c r="R719" i="1"/>
  <c r="S719" i="1"/>
  <c r="T719" i="1"/>
  <c r="U719" i="1"/>
  <c r="N720" i="1"/>
  <c r="V720" i="1" s="1"/>
  <c r="O719" i="1"/>
  <c r="W719" i="1"/>
  <c r="O720" i="1" l="1"/>
  <c r="W720" i="1"/>
  <c r="P720" i="1"/>
  <c r="N721" i="1"/>
  <c r="V721" i="1" s="1"/>
  <c r="Q720" i="1"/>
  <c r="R720" i="1"/>
  <c r="S720" i="1"/>
  <c r="T720" i="1"/>
  <c r="U720" i="1"/>
  <c r="U721" i="1" l="1"/>
  <c r="O721" i="1"/>
  <c r="W721" i="1"/>
  <c r="P721" i="1"/>
  <c r="N722" i="1"/>
  <c r="V722" i="1" s="1"/>
  <c r="Q721" i="1"/>
  <c r="R721" i="1"/>
  <c r="T721" i="1"/>
  <c r="S721" i="1"/>
  <c r="S722" i="1" l="1"/>
  <c r="T722" i="1"/>
  <c r="U722" i="1"/>
  <c r="R722" i="1"/>
  <c r="O722" i="1"/>
  <c r="W722" i="1"/>
  <c r="P722" i="1"/>
  <c r="N723" i="1"/>
  <c r="V723" i="1" s="1"/>
  <c r="Q722" i="1"/>
  <c r="Q723" i="1" l="1"/>
  <c r="P723" i="1"/>
  <c r="R723" i="1"/>
  <c r="N724" i="1"/>
  <c r="V724" i="1" s="1"/>
  <c r="S723" i="1"/>
  <c r="T723" i="1"/>
  <c r="U723" i="1"/>
  <c r="O723" i="1"/>
  <c r="W723" i="1"/>
  <c r="O724" i="1" l="1"/>
  <c r="W724" i="1"/>
  <c r="P724" i="1"/>
  <c r="N725" i="1"/>
  <c r="V725" i="1" s="1"/>
  <c r="Q724" i="1"/>
  <c r="R724" i="1"/>
  <c r="S724" i="1"/>
  <c r="T724" i="1"/>
  <c r="U724" i="1"/>
  <c r="U725" i="1" l="1"/>
  <c r="O725" i="1"/>
  <c r="W725" i="1"/>
  <c r="P725" i="1"/>
  <c r="N726" i="1"/>
  <c r="V726" i="1" s="1"/>
  <c r="Q725" i="1"/>
  <c r="R725" i="1"/>
  <c r="T725" i="1"/>
  <c r="S725" i="1"/>
  <c r="S726" i="1" l="1"/>
  <c r="T726" i="1"/>
  <c r="U726" i="1"/>
  <c r="O726" i="1"/>
  <c r="W726" i="1"/>
  <c r="P726" i="1"/>
  <c r="N727" i="1"/>
  <c r="V727" i="1" s="1"/>
  <c r="Q726" i="1"/>
  <c r="R726" i="1"/>
  <c r="Q727" i="1" l="1"/>
  <c r="P727" i="1"/>
  <c r="R727" i="1"/>
  <c r="S727" i="1"/>
  <c r="T727" i="1"/>
  <c r="N728" i="1"/>
  <c r="V728" i="1" s="1"/>
  <c r="U727" i="1"/>
  <c r="O727" i="1"/>
  <c r="W727" i="1"/>
  <c r="O728" i="1" l="1"/>
  <c r="W728" i="1"/>
  <c r="P728" i="1"/>
  <c r="N729" i="1"/>
  <c r="V729" i="1" s="1"/>
  <c r="Q728" i="1"/>
  <c r="R728" i="1"/>
  <c r="S728" i="1"/>
  <c r="T728" i="1"/>
  <c r="U728" i="1"/>
  <c r="U729" i="1" l="1"/>
  <c r="O729" i="1"/>
  <c r="W729" i="1"/>
  <c r="P729" i="1"/>
  <c r="N730" i="1"/>
  <c r="Q729" i="1"/>
  <c r="T729" i="1"/>
  <c r="R729" i="1"/>
  <c r="S729" i="1"/>
  <c r="N731" i="1" l="1"/>
  <c r="V731" i="1" s="1"/>
  <c r="V730" i="1"/>
  <c r="S730" i="1"/>
  <c r="T730" i="1"/>
  <c r="U730" i="1"/>
  <c r="R730" i="1"/>
  <c r="O730" i="1"/>
  <c r="W730" i="1"/>
  <c r="P730" i="1"/>
  <c r="Q730" i="1"/>
  <c r="N732" i="1" l="1"/>
  <c r="V732" i="1" s="1"/>
  <c r="Q731" i="1"/>
  <c r="R731" i="1"/>
  <c r="S731" i="1"/>
  <c r="P731" i="1"/>
  <c r="T731" i="1"/>
  <c r="W731" i="1"/>
  <c r="O731" i="1"/>
  <c r="U731" i="1"/>
  <c r="N733" i="1" l="1"/>
  <c r="V733" i="1" s="1"/>
  <c r="R732" i="1"/>
  <c r="W732" i="1"/>
  <c r="U732" i="1"/>
  <c r="S732" i="1"/>
  <c r="T732" i="1"/>
  <c r="O732" i="1"/>
  <c r="P732" i="1"/>
  <c r="Q732" i="1"/>
  <c r="N734" i="1" l="1"/>
  <c r="V734" i="1" s="1"/>
  <c r="O733" i="1"/>
  <c r="P733" i="1"/>
  <c r="R733" i="1"/>
  <c r="W733" i="1"/>
  <c r="Q733" i="1"/>
  <c r="S733" i="1"/>
  <c r="T733" i="1"/>
  <c r="U733" i="1"/>
  <c r="W734" i="1" l="1"/>
  <c r="R734" i="1"/>
  <c r="S734" i="1"/>
  <c r="Q734" i="1"/>
  <c r="T734" i="1"/>
  <c r="O734" i="1"/>
  <c r="U734" i="1"/>
  <c r="P734" i="1"/>
  <c r="N735" i="1"/>
  <c r="V735" i="1" s="1"/>
  <c r="T735" i="1" l="1"/>
  <c r="W735" i="1"/>
  <c r="S735" i="1"/>
  <c r="O735" i="1"/>
  <c r="U735" i="1"/>
  <c r="R735" i="1"/>
  <c r="Q735" i="1"/>
  <c r="P735" i="1"/>
  <c r="N736" i="1"/>
  <c r="V736" i="1" s="1"/>
  <c r="Q736" i="1" l="1"/>
  <c r="S736" i="1"/>
  <c r="R736" i="1"/>
  <c r="U736" i="1"/>
  <c r="W736" i="1"/>
  <c r="N737" i="1"/>
  <c r="V737" i="1" s="1"/>
  <c r="P736" i="1"/>
  <c r="T736" i="1"/>
  <c r="O736" i="1"/>
  <c r="T737" i="1" l="1"/>
  <c r="P737" i="1"/>
  <c r="Q737" i="1"/>
  <c r="S737" i="1"/>
  <c r="N738" i="1"/>
  <c r="V738" i="1" s="1"/>
  <c r="R737" i="1"/>
  <c r="O737" i="1"/>
  <c r="W737" i="1"/>
  <c r="U737" i="1"/>
  <c r="P738" i="1" l="1"/>
  <c r="N739" i="1"/>
  <c r="V739" i="1" s="1"/>
  <c r="W738" i="1"/>
  <c r="S738" i="1"/>
  <c r="Q738" i="1"/>
  <c r="O738" i="1"/>
  <c r="U738" i="1"/>
  <c r="R738" i="1"/>
  <c r="T738" i="1"/>
  <c r="N740" i="1" l="1"/>
  <c r="V740" i="1" s="1"/>
  <c r="U739" i="1"/>
  <c r="O739" i="1"/>
  <c r="S739" i="1"/>
  <c r="W739" i="1"/>
  <c r="T739" i="1"/>
  <c r="R739" i="1"/>
  <c r="Q739" i="1"/>
  <c r="P739" i="1"/>
  <c r="T740" i="1" l="1"/>
  <c r="S740" i="1"/>
  <c r="U740" i="1"/>
  <c r="R740" i="1"/>
  <c r="O740" i="1"/>
  <c r="P740" i="1"/>
  <c r="N741" i="1"/>
  <c r="V741" i="1" s="1"/>
  <c r="Q740" i="1"/>
  <c r="W740" i="1"/>
  <c r="Q741" i="1" l="1"/>
  <c r="N742" i="1"/>
  <c r="V742" i="1" s="1"/>
  <c r="U741" i="1"/>
  <c r="W741" i="1"/>
  <c r="S741" i="1"/>
  <c r="P741" i="1"/>
  <c r="R741" i="1"/>
  <c r="T741" i="1"/>
  <c r="O741" i="1"/>
  <c r="S742" i="1" l="1"/>
  <c r="N743" i="1"/>
  <c r="V743" i="1" s="1"/>
  <c r="R742" i="1"/>
  <c r="W742" i="1"/>
  <c r="O742" i="1"/>
  <c r="U742" i="1"/>
  <c r="Q742" i="1"/>
  <c r="T742" i="1"/>
  <c r="P742" i="1"/>
  <c r="P743" i="1" l="1"/>
  <c r="Q743" i="1"/>
  <c r="U743" i="1"/>
  <c r="T743" i="1"/>
  <c r="R743" i="1"/>
  <c r="W743" i="1"/>
  <c r="O743" i="1"/>
  <c r="S743" i="1"/>
  <c r="N744" i="1"/>
  <c r="V744" i="1" s="1"/>
  <c r="S744" i="1" l="1"/>
  <c r="R744" i="1"/>
  <c r="O744" i="1"/>
  <c r="T744" i="1"/>
  <c r="U744" i="1"/>
  <c r="Q744" i="1"/>
  <c r="N745" i="1"/>
  <c r="V745" i="1" s="1"/>
  <c r="W744" i="1"/>
  <c r="P744" i="1"/>
  <c r="N746" i="1" l="1"/>
  <c r="V746" i="1" s="1"/>
  <c r="T745" i="1"/>
  <c r="Q745" i="1"/>
  <c r="P745" i="1"/>
  <c r="R745" i="1"/>
  <c r="W745" i="1"/>
  <c r="S745" i="1"/>
  <c r="O745" i="1"/>
  <c r="U745" i="1"/>
  <c r="N747" i="1" l="1"/>
  <c r="V747" i="1" s="1"/>
  <c r="R746" i="1"/>
  <c r="W746" i="1"/>
  <c r="S746" i="1"/>
  <c r="O746" i="1"/>
  <c r="Q746" i="1"/>
  <c r="U746" i="1"/>
  <c r="P746" i="1"/>
  <c r="T746" i="1"/>
  <c r="O747" i="1" l="1"/>
  <c r="R747" i="1"/>
  <c r="T747" i="1"/>
  <c r="W747" i="1"/>
  <c r="U747" i="1"/>
  <c r="Q747" i="1"/>
  <c r="N748" i="1"/>
  <c r="V748" i="1" s="1"/>
  <c r="P747" i="1"/>
  <c r="S747" i="1"/>
  <c r="P748" i="1" l="1"/>
  <c r="W748" i="1"/>
  <c r="U748" i="1"/>
  <c r="Q748" i="1"/>
  <c r="R748" i="1"/>
  <c r="S748" i="1"/>
  <c r="N749" i="1"/>
  <c r="V749" i="1" s="1"/>
  <c r="T748" i="1"/>
  <c r="O748" i="1"/>
  <c r="U749" i="1" l="1"/>
  <c r="N750" i="1"/>
  <c r="V750" i="1" s="1"/>
  <c r="P749" i="1"/>
  <c r="S749" i="1"/>
  <c r="R749" i="1"/>
  <c r="O749" i="1"/>
  <c r="W749" i="1"/>
  <c r="T749" i="1"/>
  <c r="Q749" i="1"/>
  <c r="R750" i="1" l="1"/>
  <c r="O750" i="1"/>
  <c r="P750" i="1"/>
  <c r="U750" i="1"/>
  <c r="Q750" i="1"/>
  <c r="T750" i="1"/>
  <c r="S750" i="1"/>
  <c r="W750" i="1"/>
  <c r="N751" i="1"/>
  <c r="V751" i="1" s="1"/>
  <c r="W751" i="1" l="1"/>
  <c r="O751" i="1"/>
  <c r="P751" i="1"/>
  <c r="Q751" i="1"/>
  <c r="U751" i="1"/>
  <c r="T751" i="1"/>
  <c r="R751" i="1"/>
  <c r="S751" i="1"/>
  <c r="N752" i="1"/>
  <c r="V752" i="1" s="1"/>
  <c r="T752" i="1" l="1"/>
  <c r="P752" i="1"/>
  <c r="Q752" i="1"/>
  <c r="N753" i="1"/>
  <c r="V753" i="1" s="1"/>
  <c r="R752" i="1"/>
  <c r="U752" i="1"/>
  <c r="S752" i="1"/>
  <c r="W752" i="1"/>
  <c r="O752" i="1"/>
  <c r="O753" i="1" l="1"/>
  <c r="T753" i="1"/>
  <c r="S753" i="1"/>
  <c r="U753" i="1"/>
  <c r="W753" i="1"/>
  <c r="N754" i="1"/>
  <c r="V754" i="1" s="1"/>
  <c r="Q753" i="1"/>
  <c r="P753" i="1"/>
  <c r="R753" i="1"/>
  <c r="U754" i="1" l="1"/>
  <c r="O754" i="1"/>
  <c r="S754" i="1"/>
  <c r="T754" i="1"/>
  <c r="W754" i="1"/>
  <c r="N755" i="1"/>
  <c r="V755" i="1" s="1"/>
  <c r="R754" i="1"/>
  <c r="P754" i="1"/>
  <c r="Q754" i="1"/>
  <c r="W755" i="1" l="1"/>
  <c r="N756" i="1"/>
  <c r="V756" i="1" s="1"/>
  <c r="S755" i="1"/>
  <c r="U755" i="1"/>
  <c r="O755" i="1"/>
  <c r="R755" i="1"/>
  <c r="Q755" i="1"/>
  <c r="T755" i="1"/>
  <c r="P755" i="1"/>
  <c r="Q756" i="1" l="1"/>
  <c r="R756" i="1"/>
  <c r="P756" i="1"/>
  <c r="W756" i="1"/>
  <c r="T756" i="1"/>
  <c r="N757" i="1"/>
  <c r="V757" i="1" s="1"/>
  <c r="U756" i="1"/>
  <c r="O756" i="1"/>
  <c r="S756" i="1"/>
  <c r="W757" i="1" l="1"/>
  <c r="O757" i="1"/>
  <c r="N758" i="1"/>
  <c r="V758" i="1" s="1"/>
  <c r="S757" i="1"/>
  <c r="U757" i="1"/>
  <c r="Q757" i="1"/>
  <c r="T757" i="1"/>
  <c r="P757" i="1"/>
  <c r="R757" i="1"/>
  <c r="U758" i="1" l="1"/>
  <c r="Q758" i="1"/>
  <c r="T758" i="1"/>
  <c r="N759" i="1"/>
  <c r="V759" i="1" s="1"/>
  <c r="O758" i="1"/>
  <c r="S758" i="1"/>
  <c r="W758" i="1"/>
  <c r="P758" i="1"/>
  <c r="R758" i="1"/>
  <c r="Q759" i="1" l="1"/>
  <c r="U759" i="1"/>
  <c r="T759" i="1"/>
  <c r="P759" i="1"/>
  <c r="O759" i="1"/>
  <c r="S759" i="1"/>
  <c r="N760" i="1"/>
  <c r="V760" i="1" s="1"/>
  <c r="R759" i="1"/>
  <c r="W759" i="1"/>
  <c r="Q760" i="1" l="1"/>
  <c r="S760" i="1"/>
  <c r="N761" i="1"/>
  <c r="V761" i="1" s="1"/>
  <c r="P760" i="1"/>
  <c r="W760" i="1"/>
  <c r="O760" i="1"/>
  <c r="U760" i="1"/>
  <c r="R760" i="1"/>
  <c r="T760" i="1"/>
  <c r="P761" i="1" l="1"/>
  <c r="O761" i="1"/>
  <c r="W761" i="1"/>
  <c r="T761" i="1"/>
  <c r="S761" i="1"/>
  <c r="U761" i="1"/>
  <c r="Q761" i="1"/>
  <c r="N762" i="1"/>
  <c r="V762" i="1" s="1"/>
  <c r="R761" i="1"/>
  <c r="N763" i="1" l="1"/>
  <c r="V763" i="1" s="1"/>
  <c r="T762" i="1"/>
  <c r="U762" i="1"/>
  <c r="R762" i="1"/>
  <c r="Q762" i="1"/>
  <c r="S762" i="1"/>
  <c r="O762" i="1"/>
  <c r="P762" i="1"/>
  <c r="W762" i="1"/>
  <c r="S763" i="1" l="1"/>
  <c r="N764" i="1"/>
  <c r="V764" i="1" s="1"/>
  <c r="R763" i="1"/>
  <c r="W763" i="1"/>
  <c r="Q763" i="1"/>
  <c r="U763" i="1"/>
  <c r="O763" i="1"/>
  <c r="T763" i="1"/>
  <c r="P763" i="1"/>
  <c r="T764" i="1" l="1"/>
  <c r="N765" i="1"/>
  <c r="V765" i="1" s="1"/>
  <c r="U764" i="1"/>
  <c r="S764" i="1"/>
  <c r="Q764" i="1"/>
  <c r="P764" i="1"/>
  <c r="W764" i="1"/>
  <c r="O764" i="1"/>
  <c r="R764" i="1"/>
  <c r="R765" i="1" l="1"/>
  <c r="W765" i="1"/>
  <c r="O765" i="1"/>
  <c r="T765" i="1"/>
  <c r="S765" i="1"/>
  <c r="U765" i="1"/>
  <c r="P765" i="1"/>
  <c r="N766" i="1"/>
  <c r="V766" i="1" s="1"/>
  <c r="Q765" i="1"/>
  <c r="U766" i="1" l="1"/>
  <c r="P766" i="1"/>
  <c r="W766" i="1"/>
  <c r="R766" i="1"/>
  <c r="S766" i="1"/>
  <c r="Q766" i="1"/>
  <c r="T766" i="1"/>
  <c r="N767" i="1"/>
  <c r="V767" i="1" s="1"/>
  <c r="O766" i="1"/>
  <c r="N768" i="1" l="1"/>
  <c r="V768" i="1" s="1"/>
  <c r="S767" i="1"/>
  <c r="Q767" i="1"/>
  <c r="U767" i="1"/>
  <c r="R767" i="1"/>
  <c r="W767" i="1"/>
  <c r="O767" i="1"/>
  <c r="T767" i="1"/>
  <c r="P767" i="1"/>
  <c r="P768" i="1" l="1"/>
  <c r="U768" i="1"/>
  <c r="N769" i="1"/>
  <c r="V769" i="1" s="1"/>
  <c r="W768" i="1"/>
  <c r="O768" i="1"/>
  <c r="S768" i="1"/>
  <c r="R768" i="1"/>
  <c r="Q768" i="1"/>
  <c r="T768" i="1"/>
  <c r="O769" i="1" l="1"/>
  <c r="T769" i="1"/>
  <c r="S769" i="1"/>
  <c r="U769" i="1"/>
  <c r="P769" i="1"/>
  <c r="Q769" i="1"/>
  <c r="W769" i="1"/>
  <c r="N770" i="1"/>
  <c r="V770" i="1" s="1"/>
  <c r="R769" i="1"/>
  <c r="U770" i="1" l="1"/>
  <c r="R770" i="1"/>
  <c r="S770" i="1"/>
  <c r="N771" i="1"/>
  <c r="V771" i="1" s="1"/>
  <c r="Q770" i="1"/>
  <c r="W770" i="1"/>
  <c r="T770" i="1"/>
  <c r="P770" i="1"/>
  <c r="O770" i="1"/>
  <c r="P771" i="1" l="1"/>
  <c r="S771" i="1"/>
  <c r="N772" i="1"/>
  <c r="V772" i="1" s="1"/>
  <c r="Q771" i="1"/>
  <c r="W771" i="1"/>
  <c r="O771" i="1"/>
  <c r="R771" i="1"/>
  <c r="T771" i="1"/>
  <c r="U771" i="1"/>
  <c r="P772" i="1" l="1"/>
  <c r="R772" i="1"/>
  <c r="W772" i="1"/>
  <c r="U772" i="1"/>
  <c r="O772" i="1"/>
  <c r="S772" i="1"/>
  <c r="Q772" i="1"/>
  <c r="T772" i="1"/>
  <c r="N773" i="1"/>
  <c r="V773" i="1" s="1"/>
  <c r="W773" i="1" l="1"/>
  <c r="P773" i="1"/>
  <c r="O773" i="1"/>
  <c r="Q773" i="1"/>
  <c r="U773" i="1"/>
  <c r="S773" i="1"/>
  <c r="T773" i="1"/>
  <c r="N774" i="1"/>
  <c r="V774" i="1" s="1"/>
  <c r="R773" i="1"/>
  <c r="W774" i="1" l="1"/>
  <c r="T774" i="1"/>
  <c r="S774" i="1"/>
  <c r="Q774" i="1"/>
  <c r="N775" i="1"/>
  <c r="V775" i="1" s="1"/>
  <c r="O774" i="1"/>
  <c r="U774" i="1"/>
  <c r="R774" i="1"/>
  <c r="P774" i="1"/>
  <c r="Q775" i="1" l="1"/>
  <c r="O775" i="1"/>
  <c r="S775" i="1"/>
  <c r="U775" i="1"/>
  <c r="T775" i="1"/>
  <c r="N776" i="1"/>
  <c r="V776" i="1" s="1"/>
  <c r="P775" i="1"/>
  <c r="W775" i="1"/>
  <c r="R775" i="1"/>
  <c r="P776" i="1" l="1"/>
  <c r="W776" i="1"/>
  <c r="R776" i="1"/>
  <c r="U776" i="1"/>
  <c r="O776" i="1"/>
  <c r="S776" i="1"/>
  <c r="N777" i="1"/>
  <c r="V777" i="1" s="1"/>
  <c r="T776" i="1"/>
  <c r="Q776" i="1"/>
  <c r="O777" i="1" l="1"/>
  <c r="N778" i="1"/>
  <c r="V778" i="1" s="1"/>
  <c r="S777" i="1"/>
  <c r="T777" i="1"/>
  <c r="Q777" i="1"/>
  <c r="U777" i="1"/>
  <c r="W777" i="1"/>
  <c r="R777" i="1"/>
  <c r="P777" i="1"/>
  <c r="U778" i="1" l="1"/>
  <c r="T778" i="1"/>
  <c r="S778" i="1"/>
  <c r="R778" i="1"/>
  <c r="Q778" i="1"/>
  <c r="W778" i="1"/>
  <c r="N779" i="1"/>
  <c r="V779" i="1" s="1"/>
  <c r="O778" i="1"/>
  <c r="P778" i="1"/>
  <c r="U779" i="1" l="1"/>
  <c r="N780" i="1"/>
  <c r="V780" i="1" s="1"/>
  <c r="R779" i="1"/>
  <c r="W779" i="1"/>
  <c r="P779" i="1"/>
  <c r="Q779" i="1"/>
  <c r="O779" i="1"/>
  <c r="T779" i="1"/>
  <c r="S779" i="1"/>
  <c r="S780" i="1" l="1"/>
  <c r="Q780" i="1"/>
  <c r="P780" i="1"/>
  <c r="W780" i="1"/>
  <c r="O780" i="1"/>
  <c r="U780" i="1"/>
  <c r="N781" i="1"/>
  <c r="V781" i="1" s="1"/>
  <c r="T780" i="1"/>
  <c r="R780" i="1"/>
  <c r="N782" i="1" l="1"/>
  <c r="V782" i="1" s="1"/>
  <c r="S781" i="1"/>
  <c r="T781" i="1"/>
  <c r="W781" i="1"/>
  <c r="P781" i="1"/>
  <c r="U781" i="1"/>
  <c r="Q781" i="1"/>
  <c r="R781" i="1"/>
  <c r="O781" i="1"/>
  <c r="R782" i="1" l="1"/>
  <c r="S782" i="1"/>
  <c r="N783" i="1"/>
  <c r="V783" i="1" s="1"/>
  <c r="T782" i="1"/>
  <c r="O782" i="1"/>
  <c r="P782" i="1"/>
  <c r="W782" i="1"/>
  <c r="U782" i="1"/>
  <c r="Q782" i="1"/>
  <c r="O783" i="1" l="1"/>
  <c r="R783" i="1"/>
  <c r="N784" i="1"/>
  <c r="V784" i="1" s="1"/>
  <c r="U783" i="1"/>
  <c r="T783" i="1"/>
  <c r="P783" i="1"/>
  <c r="W783" i="1"/>
  <c r="Q783" i="1"/>
  <c r="S783" i="1"/>
  <c r="Q784" i="1" l="1"/>
  <c r="P784" i="1"/>
  <c r="N785" i="1"/>
  <c r="V785" i="1" s="1"/>
  <c r="T784" i="1"/>
  <c r="U784" i="1"/>
  <c r="W784" i="1"/>
  <c r="O784" i="1"/>
  <c r="S784" i="1"/>
  <c r="R784" i="1"/>
  <c r="N786" i="1" l="1"/>
  <c r="V786" i="1" s="1"/>
  <c r="P785" i="1"/>
  <c r="S785" i="1"/>
  <c r="U785" i="1"/>
  <c r="W785" i="1"/>
  <c r="R785" i="1"/>
  <c r="T785" i="1"/>
  <c r="Q785" i="1"/>
  <c r="O785" i="1"/>
  <c r="T786" i="1" l="1"/>
  <c r="S786" i="1"/>
  <c r="U786" i="1"/>
  <c r="W786" i="1"/>
  <c r="Q786" i="1"/>
  <c r="P786" i="1"/>
  <c r="O786" i="1"/>
  <c r="N787" i="1"/>
  <c r="V787" i="1" s="1"/>
  <c r="R786" i="1"/>
  <c r="R787" i="1" l="1"/>
  <c r="N788" i="1"/>
  <c r="V788" i="1" s="1"/>
  <c r="O787" i="1"/>
  <c r="U787" i="1"/>
  <c r="W787" i="1"/>
  <c r="Q787" i="1"/>
  <c r="T787" i="1"/>
  <c r="P787" i="1"/>
  <c r="S787" i="1"/>
  <c r="P788" i="1" l="1"/>
  <c r="W788" i="1"/>
  <c r="S788" i="1"/>
  <c r="O788" i="1"/>
  <c r="U788" i="1"/>
  <c r="N789" i="1"/>
  <c r="V789" i="1" s="1"/>
  <c r="R788" i="1"/>
  <c r="T788" i="1"/>
  <c r="Q788" i="1"/>
  <c r="W789" i="1" l="1"/>
  <c r="O789" i="1"/>
  <c r="S789" i="1"/>
  <c r="U789" i="1"/>
  <c r="Q789" i="1"/>
  <c r="R789" i="1"/>
  <c r="T789" i="1"/>
  <c r="N790" i="1"/>
  <c r="V790" i="1" s="1"/>
  <c r="P789" i="1"/>
  <c r="T790" i="1" l="1"/>
  <c r="R790" i="1"/>
  <c r="Q790" i="1"/>
  <c r="U790" i="1"/>
  <c r="S790" i="1"/>
  <c r="O790" i="1"/>
  <c r="P790" i="1"/>
  <c r="W790" i="1"/>
  <c r="N791" i="1"/>
  <c r="V791" i="1" s="1"/>
  <c r="R791" i="1" l="1"/>
  <c r="S791" i="1"/>
  <c r="O791" i="1"/>
  <c r="P791" i="1"/>
  <c r="N792" i="1"/>
  <c r="V792" i="1" s="1"/>
  <c r="Q791" i="1"/>
  <c r="W791" i="1"/>
  <c r="T791" i="1"/>
  <c r="U791" i="1"/>
  <c r="N793" i="1" l="1"/>
  <c r="V793" i="1" s="1"/>
  <c r="U792" i="1"/>
  <c r="P792" i="1"/>
  <c r="W792" i="1"/>
  <c r="S792" i="1"/>
  <c r="O792" i="1"/>
  <c r="R792" i="1"/>
  <c r="T792" i="1"/>
  <c r="Q792" i="1"/>
  <c r="P793" i="1" l="1"/>
  <c r="O793" i="1"/>
  <c r="Q793" i="1"/>
  <c r="W793" i="1"/>
  <c r="T793" i="1"/>
  <c r="U793" i="1"/>
  <c r="S793" i="1"/>
  <c r="N794" i="1"/>
  <c r="V794" i="1" s="1"/>
  <c r="R793" i="1"/>
  <c r="N795" i="1" l="1"/>
  <c r="V795" i="1" s="1"/>
  <c r="T794" i="1"/>
  <c r="W794" i="1"/>
  <c r="S794" i="1"/>
  <c r="Q794" i="1"/>
  <c r="P794" i="1"/>
  <c r="O794" i="1"/>
  <c r="R794" i="1"/>
  <c r="U794" i="1"/>
  <c r="P795" i="1" l="1"/>
  <c r="T795" i="1"/>
  <c r="S795" i="1"/>
  <c r="R795" i="1"/>
  <c r="N796" i="1"/>
  <c r="V796" i="1" s="1"/>
  <c r="Q795" i="1"/>
  <c r="W795" i="1"/>
  <c r="O795" i="1"/>
  <c r="U795" i="1"/>
  <c r="P796" i="1" l="1"/>
  <c r="R796" i="1"/>
  <c r="W796" i="1"/>
  <c r="U796" i="1"/>
  <c r="O796" i="1"/>
  <c r="S796" i="1"/>
  <c r="Q796" i="1"/>
  <c r="T796" i="1"/>
  <c r="N797" i="1"/>
  <c r="V797" i="1" s="1"/>
  <c r="W797" i="1" l="1"/>
  <c r="O797" i="1"/>
  <c r="T797" i="1"/>
  <c r="S797" i="1"/>
  <c r="N798" i="1"/>
  <c r="V798" i="1" s="1"/>
  <c r="U797" i="1"/>
  <c r="Q797" i="1"/>
  <c r="P797" i="1"/>
  <c r="R797" i="1"/>
  <c r="W798" i="1" l="1"/>
  <c r="T798" i="1"/>
  <c r="R798" i="1"/>
  <c r="S798" i="1"/>
  <c r="Q798" i="1"/>
  <c r="P798" i="1"/>
  <c r="O798" i="1"/>
  <c r="U798" i="1"/>
  <c r="N799" i="1"/>
  <c r="V799" i="1" s="1"/>
  <c r="T799" i="1" l="1"/>
  <c r="U799" i="1"/>
  <c r="R799" i="1"/>
  <c r="S799" i="1"/>
  <c r="O799" i="1"/>
  <c r="Q799" i="1"/>
  <c r="N800" i="1"/>
  <c r="V800" i="1" s="1"/>
  <c r="P799" i="1"/>
  <c r="W799" i="1"/>
  <c r="P800" i="1" l="1"/>
  <c r="N801" i="1"/>
  <c r="V801" i="1" s="1"/>
  <c r="W800" i="1"/>
  <c r="Q800" i="1"/>
  <c r="U800" i="1"/>
  <c r="O800" i="1"/>
  <c r="S800" i="1"/>
  <c r="R800" i="1"/>
  <c r="T800" i="1"/>
  <c r="W801" i="1" l="1"/>
  <c r="Q801" i="1"/>
  <c r="U801" i="1"/>
  <c r="O801" i="1"/>
  <c r="T801" i="1"/>
  <c r="S801" i="1"/>
  <c r="N802" i="1"/>
  <c r="V802" i="1" s="1"/>
  <c r="R801" i="1"/>
  <c r="P801" i="1"/>
  <c r="W802" i="1" l="1"/>
  <c r="R802" i="1"/>
  <c r="S802" i="1"/>
  <c r="Q802" i="1"/>
  <c r="O802" i="1"/>
  <c r="T802" i="1"/>
  <c r="N803" i="1"/>
  <c r="V803" i="1" s="1"/>
  <c r="P802" i="1"/>
  <c r="U802" i="1"/>
  <c r="W803" i="1" l="1"/>
  <c r="R803" i="1"/>
  <c r="U803" i="1"/>
  <c r="P803" i="1"/>
  <c r="O803" i="1"/>
  <c r="Q803" i="1"/>
  <c r="T803" i="1"/>
  <c r="N804" i="1"/>
  <c r="V804" i="1" s="1"/>
  <c r="S803" i="1"/>
  <c r="N805" i="1" l="1"/>
  <c r="V805" i="1" s="1"/>
  <c r="U804" i="1"/>
  <c r="W804" i="1"/>
  <c r="O804" i="1"/>
  <c r="S804" i="1"/>
  <c r="R804" i="1"/>
  <c r="T804" i="1"/>
  <c r="P804" i="1"/>
  <c r="Q804" i="1"/>
  <c r="W805" i="1" l="1"/>
  <c r="P805" i="1"/>
  <c r="O805" i="1"/>
  <c r="S805" i="1"/>
  <c r="Q805" i="1"/>
  <c r="U805" i="1"/>
  <c r="T805" i="1"/>
  <c r="N806" i="1"/>
  <c r="V806" i="1" s="1"/>
  <c r="R805" i="1"/>
  <c r="O806" i="1" l="1"/>
  <c r="T806" i="1"/>
  <c r="W806" i="1"/>
  <c r="S806" i="1"/>
  <c r="R806" i="1"/>
  <c r="P806" i="1"/>
  <c r="Q806" i="1"/>
  <c r="N807" i="1"/>
  <c r="V807" i="1" s="1"/>
  <c r="U806" i="1"/>
  <c r="W807" i="1" l="1"/>
  <c r="R807" i="1"/>
  <c r="U807" i="1"/>
  <c r="Q807" i="1"/>
  <c r="P807" i="1"/>
  <c r="T807" i="1"/>
  <c r="O807" i="1"/>
  <c r="N808" i="1"/>
  <c r="V808" i="1" s="1"/>
  <c r="S807" i="1"/>
  <c r="P808" i="1" l="1"/>
  <c r="Q808" i="1"/>
  <c r="T808" i="1"/>
  <c r="R808" i="1"/>
  <c r="U808" i="1"/>
  <c r="N809" i="1"/>
  <c r="V809" i="1" s="1"/>
  <c r="W808" i="1"/>
  <c r="O808" i="1"/>
  <c r="S808" i="1"/>
  <c r="Q809" i="1" l="1"/>
  <c r="O809" i="1"/>
  <c r="S809" i="1"/>
  <c r="T809" i="1"/>
  <c r="W809" i="1"/>
  <c r="N810" i="1"/>
  <c r="V810" i="1" s="1"/>
  <c r="U809" i="1"/>
  <c r="R809" i="1"/>
  <c r="P809" i="1"/>
  <c r="P810" i="1" l="1"/>
  <c r="U810" i="1"/>
  <c r="N811" i="1"/>
  <c r="V811" i="1" s="1"/>
  <c r="S810" i="1"/>
  <c r="T810" i="1"/>
  <c r="O810" i="1"/>
  <c r="W810" i="1"/>
  <c r="Q810" i="1"/>
  <c r="R810" i="1"/>
  <c r="T811" i="1" l="1"/>
  <c r="R811" i="1"/>
  <c r="P811" i="1"/>
  <c r="O811" i="1"/>
  <c r="N812" i="1"/>
  <c r="V812" i="1" s="1"/>
  <c r="U811" i="1"/>
  <c r="W811" i="1"/>
  <c r="Q811" i="1"/>
  <c r="S811" i="1"/>
  <c r="N813" i="1" l="1"/>
  <c r="V813" i="1" s="1"/>
  <c r="P812" i="1"/>
  <c r="W812" i="1"/>
  <c r="T812" i="1"/>
  <c r="O812" i="1"/>
  <c r="U812" i="1"/>
  <c r="Q812" i="1"/>
  <c r="R812" i="1"/>
  <c r="S812" i="1"/>
  <c r="R813" i="1" l="1"/>
  <c r="T813" i="1"/>
  <c r="W813" i="1"/>
  <c r="N814" i="1"/>
  <c r="V814" i="1" s="1"/>
  <c r="O813" i="1"/>
  <c r="U813" i="1"/>
  <c r="S813" i="1"/>
  <c r="P813" i="1"/>
  <c r="Q813" i="1"/>
  <c r="O814" i="1" l="1"/>
  <c r="Q814" i="1"/>
  <c r="P814" i="1"/>
  <c r="W814" i="1"/>
  <c r="N815" i="1"/>
  <c r="V815" i="1" s="1"/>
  <c r="R814" i="1"/>
  <c r="U814" i="1"/>
  <c r="S814" i="1"/>
  <c r="T814" i="1"/>
  <c r="S815" i="1" l="1"/>
  <c r="T815" i="1"/>
  <c r="R815" i="1"/>
  <c r="Q815" i="1"/>
  <c r="N816" i="1"/>
  <c r="V816" i="1" s="1"/>
  <c r="O815" i="1"/>
  <c r="P815" i="1"/>
  <c r="U815" i="1"/>
  <c r="W815" i="1"/>
  <c r="U816" i="1" l="1"/>
  <c r="W816" i="1"/>
  <c r="N817" i="1"/>
  <c r="V817" i="1" s="1"/>
  <c r="P816" i="1"/>
  <c r="O816" i="1"/>
  <c r="T816" i="1"/>
  <c r="Q816" i="1"/>
  <c r="S816" i="1"/>
  <c r="R816" i="1"/>
  <c r="O817" i="1" l="1"/>
  <c r="P817" i="1"/>
  <c r="R817" i="1"/>
  <c r="T817" i="1"/>
  <c r="W817" i="1"/>
  <c r="U817" i="1"/>
  <c r="Q817" i="1"/>
  <c r="S817" i="1"/>
  <c r="N818" i="1"/>
  <c r="V818" i="1" s="1"/>
  <c r="N819" i="1" l="1"/>
  <c r="V819" i="1" s="1"/>
  <c r="W818" i="1"/>
  <c r="U818" i="1"/>
  <c r="R818" i="1"/>
  <c r="T818" i="1"/>
  <c r="S818" i="1"/>
  <c r="Q818" i="1"/>
  <c r="P818" i="1"/>
  <c r="O818" i="1"/>
  <c r="W819" i="1" l="1"/>
  <c r="O819" i="1"/>
  <c r="P819" i="1"/>
  <c r="S819" i="1"/>
  <c r="T819" i="1"/>
  <c r="U819" i="1"/>
  <c r="Q819" i="1"/>
  <c r="N820" i="1"/>
  <c r="V820" i="1" s="1"/>
  <c r="R819" i="1"/>
  <c r="O820" i="1" l="1"/>
  <c r="T820" i="1"/>
  <c r="S820" i="1"/>
  <c r="Q820" i="1"/>
  <c r="W820" i="1"/>
  <c r="R820" i="1"/>
  <c r="U820" i="1"/>
  <c r="N821" i="1"/>
  <c r="V821" i="1" s="1"/>
  <c r="P820" i="1"/>
  <c r="T821" i="1" l="1"/>
  <c r="R821" i="1"/>
  <c r="Q821" i="1"/>
  <c r="W821" i="1"/>
  <c r="O821" i="1"/>
  <c r="P821" i="1"/>
  <c r="U821" i="1"/>
  <c r="N822" i="1"/>
  <c r="V822" i="1" s="1"/>
  <c r="S821" i="1"/>
  <c r="W822" i="1" l="1"/>
  <c r="Q822" i="1"/>
  <c r="N823" i="1"/>
  <c r="V823" i="1" s="1"/>
  <c r="S822" i="1"/>
  <c r="U822" i="1"/>
  <c r="O822" i="1"/>
  <c r="T822" i="1"/>
  <c r="P822" i="1"/>
  <c r="R822" i="1"/>
  <c r="T823" i="1" l="1"/>
  <c r="P823" i="1"/>
  <c r="O823" i="1"/>
  <c r="R823" i="1"/>
  <c r="W823" i="1"/>
  <c r="Q823" i="1"/>
  <c r="N824" i="1"/>
  <c r="V824" i="1" s="1"/>
  <c r="S823" i="1"/>
  <c r="U823" i="1"/>
  <c r="W824" i="1" l="1"/>
  <c r="U824" i="1"/>
  <c r="N825" i="1"/>
  <c r="V825" i="1" s="1"/>
  <c r="S824" i="1"/>
  <c r="T824" i="1"/>
  <c r="P824" i="1"/>
  <c r="Q824" i="1"/>
  <c r="R824" i="1"/>
  <c r="O824" i="1"/>
  <c r="T825" i="1" l="1"/>
  <c r="Q825" i="1"/>
  <c r="N826" i="1"/>
  <c r="V826" i="1" s="1"/>
  <c r="U825" i="1"/>
  <c r="R825" i="1"/>
  <c r="P825" i="1"/>
  <c r="S825" i="1"/>
  <c r="W825" i="1"/>
  <c r="O825" i="1"/>
  <c r="R826" i="1" l="1"/>
  <c r="N827" i="1"/>
  <c r="V827" i="1" s="1"/>
  <c r="Q826" i="1"/>
  <c r="U826" i="1"/>
  <c r="P826" i="1"/>
  <c r="O826" i="1"/>
  <c r="S826" i="1"/>
  <c r="T826" i="1"/>
  <c r="W826" i="1"/>
  <c r="R827" i="1" l="1"/>
  <c r="N828" i="1"/>
  <c r="V828" i="1" s="1"/>
  <c r="W827" i="1"/>
  <c r="P827" i="1"/>
  <c r="U827" i="1"/>
  <c r="T827" i="1"/>
  <c r="Q827" i="1"/>
  <c r="S827" i="1"/>
  <c r="O827" i="1"/>
  <c r="N829" i="1" l="1"/>
  <c r="V829" i="1" s="1"/>
  <c r="W828" i="1"/>
  <c r="T828" i="1"/>
  <c r="O828" i="1"/>
  <c r="R828" i="1"/>
  <c r="U828" i="1"/>
  <c r="Q828" i="1"/>
  <c r="S828" i="1"/>
  <c r="P828" i="1"/>
  <c r="N830" i="1" l="1"/>
  <c r="V830" i="1" s="1"/>
  <c r="P829" i="1"/>
  <c r="O829" i="1"/>
  <c r="T829" i="1"/>
  <c r="R829" i="1"/>
  <c r="S829" i="1"/>
  <c r="W829" i="1"/>
  <c r="Q829" i="1"/>
  <c r="U829" i="1"/>
  <c r="W830" i="1" l="1"/>
  <c r="O830" i="1"/>
  <c r="R830" i="1"/>
  <c r="U830" i="1"/>
  <c r="N831" i="1"/>
  <c r="V831" i="1" s="1"/>
  <c r="P830" i="1"/>
  <c r="S830" i="1"/>
  <c r="Q830" i="1"/>
  <c r="T830" i="1"/>
  <c r="N832" i="1" l="1"/>
  <c r="V832" i="1" s="1"/>
  <c r="O831" i="1"/>
  <c r="P831" i="1"/>
  <c r="S831" i="1"/>
  <c r="U831" i="1"/>
  <c r="R831" i="1"/>
  <c r="T831" i="1"/>
  <c r="W831" i="1"/>
  <c r="Q831" i="1"/>
  <c r="P832" i="1" l="1"/>
  <c r="N833" i="1"/>
  <c r="V833" i="1" s="1"/>
  <c r="R832" i="1"/>
  <c r="Q832" i="1"/>
  <c r="O832" i="1"/>
  <c r="T832" i="1"/>
  <c r="U832" i="1"/>
  <c r="S832" i="1"/>
  <c r="W832" i="1"/>
  <c r="P833" i="1" l="1"/>
  <c r="R833" i="1"/>
  <c r="Q833" i="1"/>
  <c r="T833" i="1"/>
  <c r="N834" i="1"/>
  <c r="V834" i="1" s="1"/>
  <c r="O833" i="1"/>
  <c r="U833" i="1"/>
  <c r="W833" i="1"/>
  <c r="S833" i="1"/>
  <c r="Q834" i="1" l="1"/>
  <c r="N835" i="1"/>
  <c r="V835" i="1" s="1"/>
  <c r="R834" i="1"/>
  <c r="P834" i="1"/>
  <c r="W834" i="1"/>
  <c r="O834" i="1"/>
  <c r="U834" i="1"/>
  <c r="T834" i="1"/>
  <c r="S834" i="1"/>
  <c r="U835" i="1" l="1"/>
  <c r="N836" i="1"/>
  <c r="V836" i="1" s="1"/>
  <c r="P835" i="1"/>
  <c r="Q835" i="1"/>
  <c r="O835" i="1"/>
  <c r="R835" i="1"/>
  <c r="T835" i="1"/>
  <c r="W835" i="1"/>
  <c r="S835" i="1"/>
  <c r="U836" i="1" l="1"/>
  <c r="Q836" i="1"/>
  <c r="T836" i="1"/>
  <c r="P836" i="1"/>
  <c r="S836" i="1"/>
  <c r="R836" i="1"/>
  <c r="N837" i="1"/>
  <c r="V837" i="1" s="1"/>
  <c r="O836" i="1"/>
  <c r="W836" i="1"/>
  <c r="S837" i="1" l="1"/>
  <c r="T837" i="1"/>
  <c r="Q837" i="1"/>
  <c r="W837" i="1"/>
  <c r="N838" i="1"/>
  <c r="V838" i="1" s="1"/>
  <c r="R837" i="1"/>
  <c r="P837" i="1"/>
  <c r="O837" i="1"/>
  <c r="U837" i="1"/>
  <c r="R838" i="1" l="1"/>
  <c r="T838" i="1"/>
  <c r="P838" i="1"/>
  <c r="N839" i="1"/>
  <c r="V839" i="1" s="1"/>
  <c r="S838" i="1"/>
  <c r="W838" i="1"/>
  <c r="Q838" i="1"/>
  <c r="O838" i="1"/>
  <c r="U838" i="1"/>
  <c r="N840" i="1" l="1"/>
  <c r="V840" i="1" s="1"/>
  <c r="P839" i="1"/>
  <c r="O839" i="1"/>
  <c r="S839" i="1"/>
  <c r="R839" i="1"/>
  <c r="W839" i="1"/>
  <c r="Q839" i="1"/>
  <c r="T839" i="1"/>
  <c r="U839" i="1"/>
  <c r="N841" i="1" l="1"/>
  <c r="V841" i="1" s="1"/>
  <c r="U840" i="1"/>
  <c r="P840" i="1"/>
  <c r="W840" i="1"/>
  <c r="S840" i="1"/>
  <c r="T840" i="1"/>
  <c r="R840" i="1"/>
  <c r="O840" i="1"/>
  <c r="Q840" i="1"/>
  <c r="T841" i="1" l="1"/>
  <c r="W841" i="1"/>
  <c r="R841" i="1"/>
  <c r="N842" i="1"/>
  <c r="V842" i="1" s="1"/>
  <c r="U841" i="1"/>
  <c r="S841" i="1"/>
  <c r="P841" i="1"/>
  <c r="O841" i="1"/>
  <c r="Q841" i="1"/>
  <c r="W842" i="1" l="1"/>
  <c r="N843" i="1"/>
  <c r="V843" i="1" s="1"/>
  <c r="U842" i="1"/>
  <c r="R842" i="1"/>
  <c r="P842" i="1"/>
  <c r="T842" i="1"/>
  <c r="O842" i="1"/>
  <c r="S842" i="1"/>
  <c r="Q842" i="1"/>
  <c r="N844" i="1" l="1"/>
  <c r="V844" i="1" s="1"/>
  <c r="P843" i="1"/>
  <c r="W843" i="1"/>
  <c r="R843" i="1"/>
  <c r="U843" i="1"/>
  <c r="T843" i="1"/>
  <c r="Q843" i="1"/>
  <c r="S843" i="1"/>
  <c r="O843" i="1"/>
  <c r="R844" i="1" l="1"/>
  <c r="N845" i="1"/>
  <c r="V845" i="1" s="1"/>
  <c r="W844" i="1"/>
  <c r="O844" i="1"/>
  <c r="T844" i="1"/>
  <c r="U844" i="1"/>
  <c r="Q844" i="1"/>
  <c r="P844" i="1"/>
  <c r="S844" i="1"/>
  <c r="O845" i="1" l="1"/>
  <c r="T845" i="1"/>
  <c r="W845" i="1"/>
  <c r="R845" i="1"/>
  <c r="S845" i="1"/>
  <c r="N846" i="1"/>
  <c r="V846" i="1" s="1"/>
  <c r="Q845" i="1"/>
  <c r="U845" i="1"/>
  <c r="P845" i="1"/>
  <c r="R846" i="1" l="1"/>
  <c r="W846" i="1"/>
  <c r="N847" i="1"/>
  <c r="V847" i="1" s="1"/>
  <c r="S846" i="1"/>
  <c r="T846" i="1"/>
  <c r="P846" i="1"/>
  <c r="U846" i="1"/>
  <c r="Q846" i="1"/>
  <c r="O846" i="1"/>
  <c r="N848" i="1" l="1"/>
  <c r="V848" i="1" s="1"/>
  <c r="O847" i="1"/>
  <c r="P847" i="1"/>
  <c r="W847" i="1"/>
  <c r="U847" i="1"/>
  <c r="R847" i="1"/>
  <c r="T847" i="1"/>
  <c r="S847" i="1"/>
  <c r="Q847" i="1"/>
  <c r="Q848" i="1" l="1"/>
  <c r="U848" i="1"/>
  <c r="P848" i="1"/>
  <c r="R848" i="1"/>
  <c r="O848" i="1"/>
  <c r="T848" i="1"/>
  <c r="N849" i="1"/>
  <c r="V849" i="1" s="1"/>
  <c r="S848" i="1"/>
  <c r="W848" i="1"/>
  <c r="P849" i="1" l="1"/>
  <c r="R849" i="1"/>
  <c r="N850" i="1"/>
  <c r="V850" i="1" s="1"/>
  <c r="U849" i="1"/>
  <c r="W849" i="1"/>
  <c r="Q849" i="1"/>
  <c r="T849" i="1"/>
  <c r="O849" i="1"/>
  <c r="S849" i="1"/>
  <c r="R850" i="1" l="1"/>
  <c r="U850" i="1"/>
  <c r="Q850" i="1"/>
  <c r="O850" i="1"/>
  <c r="T850" i="1"/>
  <c r="W850" i="1"/>
  <c r="N851" i="1"/>
  <c r="V851" i="1" s="1"/>
  <c r="P850" i="1"/>
  <c r="S850" i="1"/>
  <c r="P851" i="1" l="1"/>
  <c r="R851" i="1"/>
  <c r="U851" i="1"/>
  <c r="T851" i="1"/>
  <c r="W851" i="1"/>
  <c r="N852" i="1"/>
  <c r="V852" i="1" s="1"/>
  <c r="Q851" i="1"/>
  <c r="O851" i="1"/>
  <c r="S851" i="1"/>
  <c r="S852" i="1" l="1"/>
  <c r="U852" i="1"/>
  <c r="R852" i="1"/>
  <c r="P852" i="1"/>
  <c r="T852" i="1"/>
  <c r="O852" i="1"/>
  <c r="Q852" i="1"/>
  <c r="W852" i="1"/>
  <c r="N853" i="1"/>
  <c r="V853" i="1" s="1"/>
  <c r="S853" i="1" l="1"/>
  <c r="W853" i="1"/>
  <c r="Q853" i="1"/>
  <c r="R853" i="1"/>
  <c r="P853" i="1"/>
  <c r="U853" i="1"/>
  <c r="T853" i="1"/>
  <c r="N854" i="1"/>
  <c r="V854" i="1" s="1"/>
  <c r="O853" i="1"/>
  <c r="T854" i="1" l="1"/>
  <c r="N855" i="1"/>
  <c r="V855" i="1" s="1"/>
  <c r="S854" i="1"/>
  <c r="W854" i="1"/>
  <c r="Q854" i="1"/>
  <c r="U854" i="1"/>
  <c r="O854" i="1"/>
  <c r="P854" i="1"/>
  <c r="R854" i="1"/>
  <c r="U855" i="1" l="1"/>
  <c r="N856" i="1"/>
  <c r="V856" i="1" s="1"/>
  <c r="T855" i="1"/>
  <c r="P855" i="1"/>
  <c r="R855" i="1"/>
  <c r="S855" i="1"/>
  <c r="W855" i="1"/>
  <c r="Q855" i="1"/>
  <c r="O855" i="1"/>
  <c r="W856" i="1" l="1"/>
  <c r="T856" i="1"/>
  <c r="R856" i="1"/>
  <c r="P856" i="1"/>
  <c r="U856" i="1"/>
  <c r="S856" i="1"/>
  <c r="O856" i="1"/>
  <c r="Q856" i="1"/>
  <c r="N857" i="1"/>
  <c r="V857" i="1" s="1"/>
  <c r="W857" i="1" l="1"/>
  <c r="O857" i="1"/>
  <c r="T857" i="1"/>
  <c r="N858" i="1"/>
  <c r="V858" i="1" s="1"/>
  <c r="R857" i="1"/>
  <c r="S857" i="1"/>
  <c r="U857" i="1"/>
  <c r="P857" i="1"/>
  <c r="Q857" i="1"/>
  <c r="R858" i="1" l="1"/>
  <c r="U858" i="1"/>
  <c r="T858" i="1"/>
  <c r="S858" i="1"/>
  <c r="N859" i="1"/>
  <c r="V859" i="1" s="1"/>
  <c r="O858" i="1"/>
  <c r="P858" i="1"/>
  <c r="Q858" i="1"/>
  <c r="W858" i="1"/>
  <c r="O859" i="1" l="1"/>
  <c r="R859" i="1"/>
  <c r="Q859" i="1"/>
  <c r="P859" i="1"/>
  <c r="U859" i="1"/>
  <c r="W859" i="1"/>
  <c r="N860" i="1"/>
  <c r="V860" i="1" s="1"/>
  <c r="S859" i="1"/>
  <c r="T859" i="1"/>
  <c r="P860" i="1" l="1"/>
  <c r="U860" i="1"/>
  <c r="T860" i="1"/>
  <c r="W860" i="1"/>
  <c r="O860" i="1"/>
  <c r="Q860" i="1"/>
  <c r="S860" i="1"/>
  <c r="R860" i="1"/>
  <c r="N861" i="1"/>
  <c r="V861" i="1" s="1"/>
  <c r="N862" i="1" l="1"/>
  <c r="V862" i="1" s="1"/>
  <c r="W861" i="1"/>
  <c r="O861" i="1"/>
  <c r="T861" i="1"/>
  <c r="S861" i="1"/>
  <c r="U861" i="1"/>
  <c r="R861" i="1"/>
  <c r="P861" i="1"/>
  <c r="Q861" i="1"/>
  <c r="W862" i="1" l="1"/>
  <c r="T862" i="1"/>
  <c r="R862" i="1"/>
  <c r="Q862" i="1"/>
  <c r="S862" i="1"/>
  <c r="U862" i="1"/>
  <c r="N863" i="1"/>
  <c r="V863" i="1" s="1"/>
  <c r="O862" i="1"/>
  <c r="P862" i="1"/>
  <c r="S863" i="1" l="1"/>
  <c r="R863" i="1"/>
  <c r="P863" i="1"/>
  <c r="N864" i="1"/>
  <c r="V864" i="1" s="1"/>
  <c r="Q863" i="1"/>
  <c r="W863" i="1"/>
  <c r="U863" i="1"/>
  <c r="O863" i="1"/>
  <c r="T863" i="1"/>
  <c r="R864" i="1" l="1"/>
  <c r="W864" i="1"/>
  <c r="U864" i="1"/>
  <c r="S864" i="1"/>
  <c r="Q864" i="1"/>
  <c r="T864" i="1"/>
  <c r="P864" i="1"/>
  <c r="O864" i="1"/>
  <c r="N865" i="1"/>
  <c r="V865" i="1" s="1"/>
  <c r="O865" i="1" l="1"/>
  <c r="P865" i="1"/>
  <c r="T865" i="1"/>
  <c r="Q865" i="1"/>
  <c r="S865" i="1"/>
  <c r="W865" i="1"/>
  <c r="U865" i="1"/>
  <c r="N866" i="1"/>
  <c r="V866" i="1" s="1"/>
  <c r="R865" i="1"/>
  <c r="T866" i="1" l="1"/>
  <c r="P866" i="1"/>
  <c r="Q866" i="1"/>
  <c r="S866" i="1"/>
  <c r="W866" i="1"/>
  <c r="N867" i="1"/>
  <c r="V867" i="1" s="1"/>
  <c r="U866" i="1"/>
  <c r="R866" i="1"/>
  <c r="O866" i="1"/>
  <c r="P867" i="1" l="1"/>
  <c r="Q867" i="1"/>
  <c r="R867" i="1"/>
  <c r="N868" i="1"/>
  <c r="V868" i="1" s="1"/>
  <c r="O867" i="1"/>
  <c r="W867" i="1"/>
  <c r="T867" i="1"/>
  <c r="S867" i="1"/>
  <c r="U867" i="1"/>
  <c r="W868" i="1" l="1"/>
  <c r="Q868" i="1"/>
  <c r="T868" i="1"/>
  <c r="N869" i="1"/>
  <c r="V869" i="1" s="1"/>
  <c r="O868" i="1"/>
  <c r="P868" i="1"/>
  <c r="S868" i="1"/>
  <c r="U868" i="1"/>
  <c r="R868" i="1"/>
  <c r="O869" i="1" l="1"/>
  <c r="T869" i="1"/>
  <c r="S869" i="1"/>
  <c r="W869" i="1"/>
  <c r="Q869" i="1"/>
  <c r="U869" i="1"/>
  <c r="N870" i="1"/>
  <c r="V870" i="1" s="1"/>
  <c r="R869" i="1"/>
  <c r="P869" i="1"/>
  <c r="T870" i="1" l="1"/>
  <c r="U870" i="1"/>
  <c r="R870" i="1"/>
  <c r="S870" i="1"/>
  <c r="Q870" i="1"/>
  <c r="P870" i="1"/>
  <c r="W870" i="1"/>
  <c r="N871" i="1"/>
  <c r="V871" i="1" s="1"/>
  <c r="O870" i="1"/>
  <c r="O871" i="1" l="1"/>
  <c r="S871" i="1"/>
  <c r="N872" i="1"/>
  <c r="V872" i="1" s="1"/>
  <c r="R871" i="1"/>
  <c r="Q871" i="1"/>
  <c r="P871" i="1"/>
  <c r="U871" i="1"/>
  <c r="W871" i="1"/>
  <c r="T871" i="1"/>
  <c r="R872" i="1" l="1"/>
  <c r="Q872" i="1"/>
  <c r="S872" i="1"/>
  <c r="N873" i="1"/>
  <c r="V873" i="1" s="1"/>
  <c r="W872" i="1"/>
  <c r="P872" i="1"/>
  <c r="O872" i="1"/>
  <c r="U872" i="1"/>
  <c r="T872" i="1"/>
  <c r="R873" i="1" l="1"/>
  <c r="W873" i="1"/>
  <c r="T873" i="1"/>
  <c r="N874" i="1"/>
  <c r="V874" i="1" s="1"/>
  <c r="Q873" i="1"/>
  <c r="O873" i="1"/>
  <c r="U873" i="1"/>
  <c r="S873" i="1"/>
  <c r="P873" i="1"/>
  <c r="U874" i="1" l="1"/>
  <c r="T874" i="1"/>
  <c r="P874" i="1"/>
  <c r="R874" i="1"/>
  <c r="Q874" i="1"/>
  <c r="W874" i="1"/>
  <c r="N875" i="1"/>
  <c r="V875" i="1" s="1"/>
  <c r="S874" i="1"/>
  <c r="O874" i="1"/>
  <c r="Q875" i="1" l="1"/>
  <c r="W875" i="1"/>
  <c r="R875" i="1"/>
  <c r="T875" i="1"/>
  <c r="U875" i="1"/>
  <c r="S875" i="1"/>
  <c r="P875" i="1"/>
  <c r="O875" i="1"/>
  <c r="N876" i="1"/>
  <c r="V876" i="1" s="1"/>
  <c r="P876" i="1" l="1"/>
  <c r="W876" i="1"/>
  <c r="Q876" i="1"/>
  <c r="O876" i="1"/>
  <c r="N877" i="1"/>
  <c r="V877" i="1" s="1"/>
  <c r="S876" i="1"/>
  <c r="T876" i="1"/>
  <c r="R876" i="1"/>
  <c r="U876" i="1"/>
  <c r="R877" i="1" l="1"/>
  <c r="U877" i="1"/>
  <c r="O877" i="1"/>
  <c r="T877" i="1"/>
  <c r="W877" i="1"/>
  <c r="Q877" i="1"/>
  <c r="S877" i="1"/>
  <c r="P877" i="1"/>
  <c r="N878" i="1"/>
  <c r="V878" i="1" s="1"/>
  <c r="W878" i="1" l="1"/>
  <c r="N879" i="1"/>
  <c r="V879" i="1" s="1"/>
  <c r="O878" i="1"/>
  <c r="T878" i="1"/>
  <c r="S878" i="1"/>
  <c r="U878" i="1"/>
  <c r="R878" i="1"/>
  <c r="P878" i="1"/>
  <c r="Q878" i="1"/>
  <c r="N880" i="1" l="1"/>
  <c r="V880" i="1" s="1"/>
  <c r="P879" i="1"/>
  <c r="W879" i="1"/>
  <c r="U879" i="1"/>
  <c r="Q879" i="1"/>
  <c r="R879" i="1"/>
  <c r="S879" i="1"/>
  <c r="O879" i="1"/>
  <c r="T879" i="1"/>
  <c r="P880" i="1" l="1"/>
  <c r="T880" i="1"/>
  <c r="N881" i="1"/>
  <c r="V881" i="1" s="1"/>
  <c r="W880" i="1"/>
  <c r="Q880" i="1"/>
  <c r="O880" i="1"/>
  <c r="S880" i="1"/>
  <c r="R880" i="1"/>
  <c r="U880" i="1"/>
  <c r="P881" i="1" l="1"/>
  <c r="U881" i="1"/>
  <c r="Q881" i="1"/>
  <c r="T881" i="1"/>
  <c r="O881" i="1"/>
  <c r="R881" i="1"/>
  <c r="S881" i="1"/>
  <c r="W881" i="1"/>
  <c r="N882" i="1"/>
  <c r="V882" i="1" s="1"/>
  <c r="U882" i="1" l="1"/>
  <c r="O882" i="1"/>
  <c r="T882" i="1"/>
  <c r="S882" i="1"/>
  <c r="W882" i="1"/>
  <c r="R882" i="1"/>
  <c r="N883" i="1"/>
  <c r="V883" i="1" s="1"/>
  <c r="P882" i="1"/>
  <c r="Q882" i="1"/>
  <c r="P883" i="1" l="1"/>
  <c r="N884" i="1"/>
  <c r="V884" i="1" s="1"/>
  <c r="S883" i="1"/>
  <c r="Q883" i="1"/>
  <c r="W883" i="1"/>
  <c r="U883" i="1"/>
  <c r="T883" i="1"/>
  <c r="O883" i="1"/>
  <c r="R883" i="1"/>
  <c r="P884" i="1" l="1"/>
  <c r="O884" i="1"/>
  <c r="T884" i="1"/>
  <c r="W884" i="1"/>
  <c r="Q884" i="1"/>
  <c r="S884" i="1"/>
  <c r="R884" i="1"/>
  <c r="U884" i="1"/>
  <c r="N885" i="1"/>
  <c r="V885" i="1" s="1"/>
  <c r="P885" i="1" l="1"/>
  <c r="N886" i="1"/>
  <c r="V886" i="1" s="1"/>
  <c r="U885" i="1"/>
  <c r="Q885" i="1"/>
  <c r="O885" i="1"/>
  <c r="R885" i="1"/>
  <c r="T885" i="1"/>
  <c r="W885" i="1"/>
  <c r="S885" i="1"/>
  <c r="N887" i="1" l="1"/>
  <c r="V887" i="1" s="1"/>
  <c r="R886" i="1"/>
  <c r="T886" i="1"/>
  <c r="U886" i="1"/>
  <c r="W886" i="1"/>
  <c r="S886" i="1"/>
  <c r="P886" i="1"/>
  <c r="Q886" i="1"/>
  <c r="O886" i="1"/>
  <c r="Q887" i="1" l="1"/>
  <c r="R887" i="1"/>
  <c r="S887" i="1"/>
  <c r="N888" i="1"/>
  <c r="V888" i="1" s="1"/>
  <c r="P887" i="1"/>
  <c r="U887" i="1"/>
  <c r="W887" i="1"/>
  <c r="T887" i="1"/>
  <c r="O887" i="1"/>
  <c r="P888" i="1" l="1"/>
  <c r="W888" i="1"/>
  <c r="O888" i="1"/>
  <c r="Q888" i="1"/>
  <c r="T888" i="1"/>
  <c r="S888" i="1"/>
  <c r="R888" i="1"/>
  <c r="U888" i="1"/>
  <c r="N889" i="1"/>
  <c r="V889" i="1" s="1"/>
  <c r="O889" i="1" l="1"/>
  <c r="U889" i="1"/>
  <c r="N890" i="1"/>
  <c r="V890" i="1" s="1"/>
  <c r="T889" i="1"/>
  <c r="Q889" i="1"/>
  <c r="P889" i="1"/>
  <c r="W889" i="1"/>
  <c r="R889" i="1"/>
  <c r="S889" i="1"/>
  <c r="T890" i="1" l="1"/>
  <c r="U890" i="1"/>
  <c r="S890" i="1"/>
  <c r="R890" i="1"/>
  <c r="P890" i="1"/>
  <c r="Q890" i="1"/>
  <c r="N891" i="1"/>
  <c r="V891" i="1" s="1"/>
  <c r="W890" i="1"/>
  <c r="O890" i="1"/>
  <c r="Q891" i="1" l="1"/>
  <c r="U891" i="1"/>
  <c r="N892" i="1"/>
  <c r="V892" i="1" s="1"/>
  <c r="W891" i="1"/>
  <c r="S891" i="1"/>
  <c r="P891" i="1"/>
  <c r="T891" i="1"/>
  <c r="O891" i="1"/>
  <c r="R891" i="1"/>
  <c r="P892" i="1" l="1"/>
  <c r="W892" i="1"/>
  <c r="T892" i="1"/>
  <c r="N893" i="1"/>
  <c r="V893" i="1" s="1"/>
  <c r="Q892" i="1"/>
  <c r="U892" i="1"/>
  <c r="O892" i="1"/>
  <c r="S892" i="1"/>
  <c r="R892" i="1"/>
  <c r="Q893" i="1" l="1"/>
  <c r="U893" i="1"/>
  <c r="P893" i="1"/>
  <c r="R893" i="1"/>
  <c r="T893" i="1"/>
  <c r="W893" i="1"/>
  <c r="O893" i="1"/>
  <c r="S893" i="1"/>
  <c r="N894" i="1"/>
  <c r="V894" i="1" s="1"/>
  <c r="S894" i="1" l="1"/>
  <c r="R894" i="1"/>
  <c r="P894" i="1"/>
  <c r="T894" i="1"/>
  <c r="N895" i="1"/>
  <c r="V895" i="1" s="1"/>
  <c r="W894" i="1"/>
  <c r="O894" i="1"/>
  <c r="U894" i="1"/>
  <c r="Q894" i="1"/>
  <c r="Q895" i="1" l="1"/>
  <c r="P895" i="1"/>
  <c r="N896" i="1"/>
  <c r="V896" i="1" s="1"/>
  <c r="S895" i="1"/>
  <c r="U895" i="1"/>
  <c r="W895" i="1"/>
  <c r="O895" i="1"/>
  <c r="T895" i="1"/>
  <c r="R895" i="1"/>
  <c r="W896" i="1" l="1"/>
  <c r="P896" i="1"/>
  <c r="S896" i="1"/>
  <c r="Q896" i="1"/>
  <c r="T896" i="1"/>
  <c r="R896" i="1"/>
  <c r="U896" i="1"/>
  <c r="O896" i="1"/>
  <c r="N897" i="1"/>
  <c r="V897" i="1" s="1"/>
  <c r="U897" i="1" l="1"/>
  <c r="P897" i="1"/>
  <c r="W897" i="1"/>
  <c r="O897" i="1"/>
  <c r="T897" i="1"/>
  <c r="N898" i="1"/>
  <c r="V898" i="1" s="1"/>
  <c r="R897" i="1"/>
  <c r="Q897" i="1"/>
  <c r="S897" i="1"/>
  <c r="S898" i="1" l="1"/>
  <c r="N899" i="1"/>
  <c r="V899" i="1" s="1"/>
  <c r="R898" i="1"/>
  <c r="O898" i="1"/>
  <c r="P898" i="1"/>
  <c r="W898" i="1"/>
  <c r="Q898" i="1"/>
  <c r="U898" i="1"/>
  <c r="T898" i="1"/>
  <c r="S899" i="1" l="1"/>
  <c r="N900" i="1"/>
  <c r="V900" i="1" s="1"/>
  <c r="P899" i="1"/>
  <c r="W899" i="1"/>
  <c r="U899" i="1"/>
  <c r="Q899" i="1"/>
  <c r="R899" i="1"/>
  <c r="O899" i="1"/>
  <c r="T899" i="1"/>
  <c r="P900" i="1" l="1"/>
  <c r="W900" i="1"/>
  <c r="S900" i="1"/>
  <c r="Q900" i="1"/>
  <c r="T900" i="1"/>
  <c r="O900" i="1"/>
  <c r="N901" i="1"/>
  <c r="V901" i="1" s="1"/>
  <c r="U900" i="1"/>
  <c r="R900" i="1"/>
  <c r="U901" i="1" l="1"/>
  <c r="R901" i="1"/>
  <c r="P901" i="1"/>
  <c r="W901" i="1"/>
  <c r="N902" i="1"/>
  <c r="V902" i="1" s="1"/>
  <c r="T901" i="1"/>
  <c r="Q901" i="1"/>
  <c r="S901" i="1"/>
  <c r="O901" i="1"/>
  <c r="T902" i="1" l="1"/>
  <c r="S902" i="1"/>
  <c r="O902" i="1"/>
  <c r="P902" i="1"/>
  <c r="U902" i="1"/>
  <c r="N903" i="1"/>
  <c r="V903" i="1" s="1"/>
  <c r="Q902" i="1"/>
  <c r="R902" i="1"/>
  <c r="W902" i="1"/>
  <c r="T903" i="1" l="1"/>
  <c r="W903" i="1"/>
  <c r="N904" i="1"/>
  <c r="V904" i="1" s="1"/>
  <c r="P903" i="1"/>
  <c r="R903" i="1"/>
  <c r="Q903" i="1"/>
  <c r="U903" i="1"/>
  <c r="O903" i="1"/>
  <c r="S903" i="1"/>
  <c r="S904" i="1" l="1"/>
  <c r="W904" i="1"/>
  <c r="R904" i="1"/>
  <c r="Q904" i="1"/>
  <c r="N905" i="1"/>
  <c r="V905" i="1" s="1"/>
  <c r="U904" i="1"/>
  <c r="O904" i="1"/>
  <c r="T904" i="1"/>
  <c r="P904" i="1"/>
  <c r="P905" i="1" l="1"/>
  <c r="U905" i="1"/>
  <c r="Q905" i="1"/>
  <c r="W905" i="1"/>
  <c r="T905" i="1"/>
  <c r="R905" i="1"/>
  <c r="O905" i="1"/>
  <c r="S905" i="1"/>
  <c r="N906" i="1"/>
  <c r="V906" i="1" s="1"/>
  <c r="S906" i="1" l="1"/>
  <c r="T906" i="1"/>
  <c r="U906" i="1"/>
  <c r="P906" i="1"/>
  <c r="N907" i="1"/>
  <c r="V907" i="1" s="1"/>
  <c r="W906" i="1"/>
  <c r="R906" i="1"/>
  <c r="O906" i="1"/>
  <c r="Q906" i="1"/>
  <c r="P907" i="1" l="1"/>
  <c r="U907" i="1"/>
  <c r="Q907" i="1"/>
  <c r="S907" i="1"/>
  <c r="O907" i="1"/>
  <c r="N908" i="1"/>
  <c r="V908" i="1" s="1"/>
  <c r="T907" i="1"/>
  <c r="W907" i="1"/>
  <c r="R907" i="1"/>
  <c r="W908" i="1" l="1"/>
  <c r="O908" i="1"/>
  <c r="Q908" i="1"/>
  <c r="R908" i="1"/>
  <c r="S908" i="1"/>
  <c r="N909" i="1"/>
  <c r="V909" i="1" s="1"/>
  <c r="U908" i="1"/>
  <c r="T908" i="1"/>
  <c r="P908" i="1"/>
  <c r="N910" i="1" l="1"/>
  <c r="V910" i="1" s="1"/>
  <c r="P909" i="1"/>
  <c r="U909" i="1"/>
  <c r="O909" i="1"/>
  <c r="W909" i="1"/>
  <c r="R909" i="1"/>
  <c r="S909" i="1"/>
  <c r="T909" i="1"/>
  <c r="Q909" i="1"/>
  <c r="T910" i="1" l="1"/>
  <c r="W910" i="1"/>
  <c r="S910" i="1"/>
  <c r="U910" i="1"/>
  <c r="R910" i="1"/>
  <c r="N911" i="1"/>
  <c r="V911" i="1" s="1"/>
  <c r="P910" i="1"/>
  <c r="O910" i="1"/>
  <c r="Q910" i="1"/>
  <c r="N912" i="1" l="1"/>
  <c r="V912" i="1" s="1"/>
  <c r="Q911" i="1"/>
  <c r="U911" i="1"/>
  <c r="W911" i="1"/>
  <c r="S911" i="1"/>
  <c r="O911" i="1"/>
  <c r="P911" i="1"/>
  <c r="R911" i="1"/>
  <c r="T911" i="1"/>
  <c r="N913" i="1" l="1"/>
  <c r="V913" i="1" s="1"/>
  <c r="Q912" i="1"/>
  <c r="O912" i="1"/>
  <c r="T912" i="1"/>
  <c r="S912" i="1"/>
  <c r="P912" i="1"/>
  <c r="W912" i="1"/>
  <c r="R912" i="1"/>
  <c r="U912" i="1"/>
  <c r="U913" i="1" l="1"/>
  <c r="N914" i="1"/>
  <c r="V914" i="1" s="1"/>
  <c r="Q913" i="1"/>
  <c r="R913" i="1"/>
  <c r="P913" i="1"/>
  <c r="O913" i="1"/>
  <c r="T913" i="1"/>
  <c r="W913" i="1"/>
  <c r="S913" i="1"/>
  <c r="S914" i="1" l="1"/>
  <c r="O914" i="1"/>
  <c r="N915" i="1"/>
  <c r="V915" i="1" s="1"/>
  <c r="T914" i="1"/>
  <c r="W914" i="1"/>
  <c r="R914" i="1"/>
  <c r="U914" i="1"/>
  <c r="Q914" i="1"/>
  <c r="P914" i="1"/>
  <c r="N916" i="1" l="1"/>
  <c r="V916" i="1" s="1"/>
  <c r="P915" i="1"/>
  <c r="R915" i="1"/>
  <c r="Q915" i="1"/>
  <c r="S915" i="1"/>
  <c r="W915" i="1"/>
  <c r="U915" i="1"/>
  <c r="O915" i="1"/>
  <c r="T915" i="1"/>
  <c r="R916" i="1" l="1"/>
  <c r="W916" i="1"/>
  <c r="O916" i="1"/>
  <c r="N917" i="1"/>
  <c r="V917" i="1" s="1"/>
  <c r="P916" i="1"/>
  <c r="T916" i="1"/>
  <c r="S916" i="1"/>
  <c r="Q916" i="1"/>
  <c r="U916" i="1"/>
  <c r="P917" i="1" l="1"/>
  <c r="R917" i="1"/>
  <c r="O917" i="1"/>
  <c r="Q917" i="1"/>
  <c r="U917" i="1"/>
  <c r="T917" i="1"/>
  <c r="W917" i="1"/>
  <c r="S917" i="1"/>
  <c r="N918" i="1"/>
  <c r="V918" i="1" s="1"/>
  <c r="N919" i="1" l="1"/>
  <c r="V919" i="1" s="1"/>
  <c r="O918" i="1"/>
  <c r="S918" i="1"/>
  <c r="R918" i="1"/>
  <c r="W918" i="1"/>
  <c r="U918" i="1"/>
  <c r="T918" i="1"/>
  <c r="P918" i="1"/>
  <c r="Q918" i="1"/>
  <c r="Q919" i="1" l="1"/>
  <c r="U919" i="1"/>
  <c r="R919" i="1"/>
  <c r="P919" i="1"/>
  <c r="N920" i="1"/>
  <c r="V920" i="1" s="1"/>
  <c r="S919" i="1"/>
  <c r="W919" i="1"/>
  <c r="T919" i="1"/>
  <c r="O919" i="1"/>
  <c r="Q920" i="1" l="1"/>
  <c r="S920" i="1"/>
  <c r="P920" i="1"/>
  <c r="W920" i="1"/>
  <c r="O920" i="1"/>
  <c r="T920" i="1"/>
  <c r="R920" i="1"/>
  <c r="U920" i="1"/>
  <c r="N921" i="1"/>
  <c r="V921" i="1" s="1"/>
  <c r="P921" i="1" l="1"/>
  <c r="R921" i="1"/>
  <c r="N922" i="1"/>
  <c r="V922" i="1" s="1"/>
  <c r="U921" i="1"/>
  <c r="Q921" i="1"/>
  <c r="T921" i="1"/>
  <c r="W921" i="1"/>
  <c r="O921" i="1"/>
  <c r="S921" i="1"/>
  <c r="S922" i="1" l="1"/>
  <c r="T922" i="1"/>
  <c r="O922" i="1"/>
  <c r="N923" i="1"/>
  <c r="V923" i="1" s="1"/>
  <c r="R922" i="1"/>
  <c r="U922" i="1"/>
  <c r="Q922" i="1"/>
  <c r="W922" i="1"/>
  <c r="P922" i="1"/>
  <c r="Q923" i="1" l="1"/>
  <c r="R923" i="1"/>
  <c r="N924" i="1"/>
  <c r="V924" i="1" s="1"/>
  <c r="P923" i="1"/>
  <c r="S923" i="1"/>
  <c r="U923" i="1"/>
  <c r="O923" i="1"/>
  <c r="W923" i="1"/>
  <c r="T923" i="1"/>
  <c r="P924" i="1" l="1"/>
  <c r="N925" i="1"/>
  <c r="V925" i="1" s="1"/>
  <c r="W924" i="1"/>
  <c r="O924" i="1"/>
  <c r="T924" i="1"/>
  <c r="S924" i="1"/>
  <c r="R924" i="1"/>
  <c r="U924" i="1"/>
  <c r="Q924" i="1"/>
  <c r="U925" i="1" l="1"/>
  <c r="R925" i="1"/>
  <c r="T925" i="1"/>
  <c r="W925" i="1"/>
  <c r="Q925" i="1"/>
  <c r="P925" i="1"/>
  <c r="O925" i="1"/>
  <c r="S925" i="1"/>
  <c r="N926" i="1"/>
  <c r="V926" i="1" s="1"/>
  <c r="P926" i="1" l="1"/>
  <c r="W926" i="1"/>
  <c r="U926" i="1"/>
  <c r="T926" i="1"/>
  <c r="S926" i="1"/>
  <c r="O926" i="1"/>
  <c r="R926" i="1"/>
  <c r="N927" i="1"/>
  <c r="V927" i="1" s="1"/>
  <c r="Q926" i="1"/>
  <c r="R927" i="1" l="1"/>
  <c r="N928" i="1"/>
  <c r="V928" i="1" s="1"/>
  <c r="P927" i="1"/>
  <c r="U927" i="1"/>
  <c r="W927" i="1"/>
  <c r="S927" i="1"/>
  <c r="O927" i="1"/>
  <c r="Q927" i="1"/>
  <c r="T927" i="1"/>
  <c r="P928" i="1" l="1"/>
  <c r="W928" i="1"/>
  <c r="Q928" i="1"/>
  <c r="T928" i="1"/>
  <c r="N929" i="1"/>
  <c r="V929" i="1" s="1"/>
  <c r="O928" i="1"/>
  <c r="S928" i="1"/>
  <c r="U928" i="1"/>
  <c r="R928" i="1"/>
  <c r="P929" i="1" l="1"/>
  <c r="Q929" i="1"/>
  <c r="W929" i="1"/>
  <c r="R929" i="1"/>
  <c r="U929" i="1"/>
  <c r="T929" i="1"/>
  <c r="O929" i="1"/>
  <c r="S929" i="1"/>
  <c r="N930" i="1"/>
  <c r="V930" i="1" s="1"/>
  <c r="U930" i="1" l="1"/>
  <c r="T930" i="1"/>
  <c r="N931" i="1"/>
  <c r="V931" i="1" s="1"/>
  <c r="S930" i="1"/>
  <c r="P930" i="1"/>
  <c r="R930" i="1"/>
  <c r="O930" i="1"/>
  <c r="W930" i="1"/>
  <c r="Q930" i="1"/>
  <c r="N932" i="1" l="1"/>
  <c r="V932" i="1" s="1"/>
  <c r="P931" i="1"/>
  <c r="W931" i="1"/>
  <c r="R931" i="1"/>
  <c r="S931" i="1"/>
  <c r="Q931" i="1"/>
  <c r="U931" i="1"/>
  <c r="T931" i="1"/>
  <c r="O931" i="1"/>
  <c r="N933" i="1" l="1"/>
  <c r="V933" i="1" s="1"/>
  <c r="P932" i="1"/>
  <c r="T932" i="1"/>
  <c r="O932" i="1"/>
  <c r="W932" i="1"/>
  <c r="S932" i="1"/>
  <c r="Q932" i="1"/>
  <c r="R932" i="1"/>
  <c r="U932" i="1"/>
  <c r="O933" i="1" l="1"/>
  <c r="P933" i="1"/>
  <c r="U933" i="1"/>
  <c r="T933" i="1"/>
  <c r="R933" i="1"/>
  <c r="N934" i="1"/>
  <c r="V934" i="1" s="1"/>
  <c r="W933" i="1"/>
  <c r="Q933" i="1"/>
  <c r="S933" i="1"/>
  <c r="W934" i="1" l="1"/>
  <c r="S934" i="1"/>
  <c r="P934" i="1"/>
  <c r="T934" i="1"/>
  <c r="U934" i="1"/>
  <c r="R934" i="1"/>
  <c r="O934" i="1"/>
  <c r="Q934" i="1"/>
  <c r="N935" i="1"/>
  <c r="V935" i="1" s="1"/>
  <c r="T935" i="1" l="1"/>
  <c r="Q935" i="1"/>
  <c r="P935" i="1"/>
  <c r="N936" i="1"/>
  <c r="V936" i="1" s="1"/>
  <c r="R935" i="1"/>
  <c r="W935" i="1"/>
  <c r="U935" i="1"/>
  <c r="S935" i="1"/>
  <c r="O935" i="1"/>
  <c r="N937" i="1" l="1"/>
  <c r="V937" i="1" s="1"/>
  <c r="P936" i="1"/>
  <c r="W936" i="1"/>
  <c r="O936" i="1"/>
  <c r="Q936" i="1"/>
  <c r="T936" i="1"/>
  <c r="S936" i="1"/>
  <c r="U936" i="1"/>
  <c r="R936" i="1"/>
  <c r="N938" i="1" l="1"/>
  <c r="V938" i="1" s="1"/>
  <c r="P937" i="1"/>
  <c r="U937" i="1"/>
  <c r="W937" i="1"/>
  <c r="R937" i="1"/>
  <c r="T937" i="1"/>
  <c r="Q937" i="1"/>
  <c r="O937" i="1"/>
  <c r="S937" i="1"/>
  <c r="U938" i="1" l="1"/>
  <c r="P938" i="1"/>
  <c r="T938" i="1"/>
  <c r="R938" i="1"/>
  <c r="N939" i="1"/>
  <c r="V939" i="1" s="1"/>
  <c r="S938" i="1"/>
  <c r="W938" i="1"/>
  <c r="O938" i="1"/>
  <c r="Q938" i="1"/>
  <c r="P939" i="1" l="1"/>
  <c r="Q939" i="1"/>
  <c r="W939" i="1"/>
  <c r="N940" i="1"/>
  <c r="V940" i="1" s="1"/>
  <c r="R939" i="1"/>
  <c r="U939" i="1"/>
  <c r="S939" i="1"/>
  <c r="O939" i="1"/>
  <c r="T939" i="1"/>
  <c r="O940" i="1" l="1"/>
  <c r="P940" i="1"/>
  <c r="W940" i="1"/>
  <c r="S940" i="1"/>
  <c r="Q940" i="1"/>
  <c r="U940" i="1"/>
  <c r="R940" i="1"/>
  <c r="T940" i="1"/>
  <c r="N941" i="1"/>
  <c r="V941" i="1" s="1"/>
  <c r="W941" i="1" l="1"/>
  <c r="R941" i="1"/>
  <c r="Q941" i="1"/>
  <c r="O941" i="1"/>
  <c r="P941" i="1"/>
  <c r="N942" i="1"/>
  <c r="V942" i="1" s="1"/>
  <c r="U941" i="1"/>
  <c r="T941" i="1"/>
  <c r="S941" i="1"/>
  <c r="P942" i="1" l="1"/>
  <c r="O942" i="1"/>
  <c r="N943" i="1"/>
  <c r="V943" i="1" s="1"/>
  <c r="S942" i="1"/>
  <c r="U942" i="1"/>
  <c r="Q942" i="1"/>
  <c r="R942" i="1"/>
  <c r="W942" i="1"/>
  <c r="T942" i="1"/>
  <c r="Q943" i="1" l="1"/>
  <c r="T943" i="1"/>
  <c r="U943" i="1"/>
  <c r="R943" i="1"/>
  <c r="N944" i="1"/>
  <c r="V944" i="1" s="1"/>
  <c r="P943" i="1"/>
  <c r="W943" i="1"/>
  <c r="O943" i="1"/>
  <c r="S943" i="1"/>
  <c r="N945" i="1" l="1"/>
  <c r="V945" i="1" s="1"/>
  <c r="P944" i="1"/>
  <c r="W944" i="1"/>
  <c r="O944" i="1"/>
  <c r="T944" i="1"/>
  <c r="R944" i="1"/>
  <c r="S944" i="1"/>
  <c r="U944" i="1"/>
  <c r="Q944" i="1"/>
  <c r="Q945" i="1" l="1"/>
  <c r="O945" i="1"/>
  <c r="W945" i="1"/>
  <c r="U945" i="1"/>
  <c r="N946" i="1"/>
  <c r="V946" i="1" s="1"/>
  <c r="P945" i="1"/>
  <c r="S945" i="1"/>
  <c r="R945" i="1"/>
  <c r="T945" i="1"/>
  <c r="Q946" i="1" l="1"/>
  <c r="T946" i="1"/>
  <c r="N947" i="1"/>
  <c r="V947" i="1" s="1"/>
  <c r="W946" i="1"/>
  <c r="R946" i="1"/>
  <c r="U946" i="1"/>
  <c r="P946" i="1"/>
  <c r="S946" i="1"/>
  <c r="O946" i="1"/>
  <c r="O947" i="1" l="1"/>
  <c r="U947" i="1"/>
  <c r="S947" i="1"/>
  <c r="R947" i="1"/>
  <c r="N948" i="1"/>
  <c r="V948" i="1" s="1"/>
  <c r="T947" i="1"/>
  <c r="P947" i="1"/>
  <c r="W947" i="1"/>
  <c r="Q947" i="1"/>
  <c r="W948" i="1" l="1"/>
  <c r="N949" i="1"/>
  <c r="V949" i="1" s="1"/>
  <c r="O948" i="1"/>
  <c r="U948" i="1"/>
  <c r="P948" i="1"/>
  <c r="R948" i="1"/>
  <c r="S948" i="1"/>
  <c r="Q948" i="1"/>
  <c r="T948" i="1"/>
  <c r="W949" i="1" l="1"/>
  <c r="S949" i="1"/>
  <c r="P949" i="1"/>
  <c r="Q949" i="1"/>
  <c r="R949" i="1"/>
  <c r="O949" i="1"/>
  <c r="U949" i="1"/>
  <c r="T949" i="1"/>
  <c r="N950" i="1"/>
  <c r="V950" i="1" s="1"/>
  <c r="W950" i="1" l="1"/>
  <c r="P950" i="1"/>
  <c r="O950" i="1"/>
  <c r="S950" i="1"/>
  <c r="U950" i="1"/>
  <c r="N951" i="1"/>
  <c r="V951" i="1" s="1"/>
  <c r="T950" i="1"/>
  <c r="Q950" i="1"/>
  <c r="R950" i="1"/>
  <c r="R951" i="1" l="1"/>
  <c r="O951" i="1"/>
  <c r="S951" i="1"/>
  <c r="N952" i="1"/>
  <c r="V952" i="1" s="1"/>
  <c r="Q951" i="1"/>
  <c r="T951" i="1"/>
  <c r="P951" i="1"/>
  <c r="W951" i="1"/>
  <c r="U951" i="1"/>
  <c r="Q952" i="1" l="1"/>
  <c r="S952" i="1"/>
  <c r="W952" i="1"/>
  <c r="U952" i="1"/>
  <c r="N953" i="1"/>
  <c r="V953" i="1" s="1"/>
  <c r="R952" i="1"/>
  <c r="P952" i="1"/>
  <c r="T952" i="1"/>
  <c r="O952" i="1"/>
  <c r="Q953" i="1" l="1"/>
  <c r="N954" i="1"/>
  <c r="V954" i="1" s="1"/>
  <c r="W953" i="1"/>
  <c r="O953" i="1"/>
  <c r="S953" i="1"/>
  <c r="U953" i="1"/>
  <c r="R953" i="1"/>
  <c r="T953" i="1"/>
  <c r="P953" i="1"/>
  <c r="O954" i="1" l="1"/>
  <c r="S954" i="1"/>
  <c r="U954" i="1"/>
  <c r="Q954" i="1"/>
  <c r="T954" i="1"/>
  <c r="P954" i="1"/>
  <c r="N955" i="1"/>
  <c r="V955" i="1" s="1"/>
  <c r="R954" i="1"/>
  <c r="W954" i="1"/>
  <c r="S955" i="1" l="1"/>
  <c r="U955" i="1"/>
  <c r="R955" i="1"/>
  <c r="W955" i="1"/>
  <c r="N956" i="1"/>
  <c r="V956" i="1" s="1"/>
  <c r="T955" i="1"/>
  <c r="Q955" i="1"/>
  <c r="P955" i="1"/>
  <c r="O955" i="1"/>
  <c r="S956" i="1" l="1"/>
  <c r="N957" i="1"/>
  <c r="V957" i="1" s="1"/>
  <c r="U956" i="1"/>
  <c r="Q956" i="1"/>
  <c r="O956" i="1"/>
  <c r="P956" i="1"/>
  <c r="T956" i="1"/>
  <c r="W956" i="1"/>
  <c r="R956" i="1"/>
  <c r="Q957" i="1" l="1"/>
  <c r="W957" i="1"/>
  <c r="O957" i="1"/>
  <c r="P957" i="1"/>
  <c r="S957" i="1"/>
  <c r="R957" i="1"/>
  <c r="U957" i="1"/>
  <c r="T957" i="1"/>
  <c r="N958" i="1"/>
  <c r="V958" i="1" s="1"/>
  <c r="O958" i="1" l="1"/>
  <c r="P958" i="1"/>
  <c r="W958" i="1"/>
  <c r="T958" i="1"/>
  <c r="U958" i="1"/>
  <c r="S958" i="1"/>
  <c r="N959" i="1"/>
  <c r="V959" i="1" s="1"/>
  <c r="Q958" i="1"/>
  <c r="R958" i="1"/>
  <c r="R959" i="1" l="1"/>
  <c r="U959" i="1"/>
  <c r="S959" i="1"/>
  <c r="N960" i="1"/>
  <c r="V960" i="1" s="1"/>
  <c r="W959" i="1"/>
  <c r="P959" i="1"/>
  <c r="O959" i="1"/>
  <c r="Q959" i="1"/>
  <c r="T959" i="1"/>
  <c r="Q960" i="1" l="1"/>
  <c r="T960" i="1"/>
  <c r="P960" i="1"/>
  <c r="S960" i="1"/>
  <c r="N961" i="1"/>
  <c r="V961" i="1" s="1"/>
  <c r="U960" i="1"/>
  <c r="R960" i="1"/>
  <c r="W960" i="1"/>
  <c r="O960" i="1"/>
  <c r="Q961" i="1" l="1"/>
  <c r="N962" i="1"/>
  <c r="V962" i="1" s="1"/>
  <c r="P961" i="1"/>
  <c r="W961" i="1"/>
  <c r="O961" i="1"/>
  <c r="U961" i="1"/>
  <c r="S961" i="1"/>
  <c r="T961" i="1"/>
  <c r="R961" i="1"/>
  <c r="Q962" i="1" l="1"/>
  <c r="W962" i="1"/>
  <c r="O962" i="1"/>
  <c r="U962" i="1"/>
  <c r="T962" i="1"/>
  <c r="P962" i="1"/>
  <c r="N963" i="1"/>
  <c r="V963" i="1" s="1"/>
  <c r="R962" i="1"/>
  <c r="S962" i="1"/>
  <c r="U963" i="1" l="1"/>
  <c r="S963" i="1"/>
  <c r="R963" i="1"/>
  <c r="W963" i="1"/>
  <c r="N964" i="1"/>
  <c r="V964" i="1" s="1"/>
  <c r="T963" i="1"/>
  <c r="Q963" i="1"/>
  <c r="P963" i="1"/>
  <c r="O963" i="1"/>
  <c r="S964" i="1" l="1"/>
  <c r="Q964" i="1"/>
  <c r="N965" i="1"/>
  <c r="V965" i="1" s="1"/>
  <c r="W964" i="1"/>
  <c r="P964" i="1"/>
  <c r="T964" i="1"/>
  <c r="O964" i="1"/>
  <c r="U964" i="1"/>
  <c r="R964" i="1"/>
  <c r="Q965" i="1" l="1"/>
  <c r="W965" i="1"/>
  <c r="S965" i="1"/>
  <c r="P965" i="1"/>
  <c r="U965" i="1"/>
  <c r="T965" i="1"/>
  <c r="R965" i="1"/>
  <c r="O965" i="1"/>
  <c r="N966" i="1"/>
  <c r="V966" i="1" s="1"/>
  <c r="O966" i="1" l="1"/>
  <c r="T966" i="1"/>
  <c r="P966" i="1"/>
  <c r="S966" i="1"/>
  <c r="W966" i="1"/>
  <c r="U966" i="1"/>
  <c r="N967" i="1"/>
  <c r="V967" i="1" s="1"/>
  <c r="Q966" i="1"/>
  <c r="R966" i="1"/>
  <c r="S967" i="1" l="1"/>
  <c r="W967" i="1"/>
  <c r="N968" i="1"/>
  <c r="V968" i="1" s="1"/>
  <c r="T967" i="1"/>
  <c r="R967" i="1"/>
  <c r="O967" i="1"/>
  <c r="Q967" i="1"/>
  <c r="P967" i="1"/>
  <c r="U967" i="1"/>
  <c r="T968" i="1" l="1"/>
  <c r="S968" i="1"/>
  <c r="N969" i="1"/>
  <c r="V969" i="1" s="1"/>
  <c r="U968" i="1"/>
  <c r="O968" i="1"/>
  <c r="R968" i="1"/>
  <c r="Q968" i="1"/>
  <c r="P968" i="1"/>
  <c r="W968" i="1"/>
  <c r="P969" i="1" l="1"/>
  <c r="W969" i="1"/>
  <c r="Q969" i="1"/>
  <c r="S969" i="1"/>
  <c r="O969" i="1"/>
  <c r="N970" i="1"/>
  <c r="V970" i="1" s="1"/>
  <c r="U969" i="1"/>
  <c r="R969" i="1"/>
  <c r="T969" i="1"/>
  <c r="O970" i="1" l="1"/>
  <c r="U970" i="1"/>
  <c r="T970" i="1"/>
  <c r="N971" i="1"/>
  <c r="V971" i="1" s="1"/>
  <c r="R970" i="1"/>
  <c r="Q970" i="1"/>
  <c r="P970" i="1"/>
  <c r="S970" i="1"/>
  <c r="W970" i="1"/>
  <c r="S971" i="1" l="1"/>
  <c r="W971" i="1"/>
  <c r="U971" i="1"/>
  <c r="R971" i="1"/>
  <c r="N972" i="1"/>
  <c r="V972" i="1" s="1"/>
  <c r="T971" i="1"/>
  <c r="Q971" i="1"/>
  <c r="P971" i="1"/>
  <c r="O971" i="1"/>
  <c r="Q972" i="1" l="1"/>
  <c r="S972" i="1"/>
  <c r="W972" i="1"/>
  <c r="N973" i="1"/>
  <c r="V973" i="1" s="1"/>
  <c r="P972" i="1"/>
  <c r="U972" i="1"/>
  <c r="T972" i="1"/>
  <c r="O972" i="1"/>
  <c r="R972" i="1"/>
  <c r="W973" i="1" l="1"/>
  <c r="R973" i="1"/>
  <c r="S973" i="1"/>
  <c r="Q973" i="1"/>
  <c r="P973" i="1"/>
  <c r="O973" i="1"/>
  <c r="U973" i="1"/>
  <c r="T973" i="1"/>
  <c r="N974" i="1"/>
  <c r="V974" i="1" s="1"/>
  <c r="U974" i="1" l="1"/>
  <c r="P974" i="1"/>
  <c r="O974" i="1"/>
  <c r="S974" i="1"/>
  <c r="N975" i="1"/>
  <c r="V975" i="1" s="1"/>
  <c r="W974" i="1"/>
  <c r="T974" i="1"/>
  <c r="Q974" i="1"/>
  <c r="R974" i="1"/>
  <c r="S975" i="1" l="1"/>
  <c r="W975" i="1"/>
  <c r="O975" i="1"/>
  <c r="Q975" i="1"/>
  <c r="T975" i="1"/>
  <c r="P975" i="1"/>
  <c r="R975" i="1"/>
  <c r="N976" i="1"/>
  <c r="V976" i="1" s="1"/>
  <c r="U975" i="1"/>
  <c r="S976" i="1" l="1"/>
  <c r="Q976" i="1"/>
  <c r="W976" i="1"/>
  <c r="N977" i="1"/>
  <c r="V977" i="1" s="1"/>
  <c r="U976" i="1"/>
  <c r="P976" i="1"/>
  <c r="O976" i="1"/>
  <c r="T976" i="1"/>
  <c r="R976" i="1"/>
  <c r="Q977" i="1" l="1"/>
  <c r="S977" i="1"/>
  <c r="W977" i="1"/>
  <c r="O977" i="1"/>
  <c r="N978" i="1"/>
  <c r="V978" i="1" s="1"/>
  <c r="U977" i="1"/>
  <c r="R977" i="1"/>
  <c r="T977" i="1"/>
  <c r="P977" i="1"/>
  <c r="W978" i="1" l="1"/>
  <c r="O978" i="1"/>
  <c r="Q978" i="1"/>
  <c r="U978" i="1"/>
  <c r="N979" i="1"/>
  <c r="V979" i="1" s="1"/>
  <c r="P978" i="1"/>
  <c r="S978" i="1"/>
  <c r="R978" i="1"/>
  <c r="T978" i="1"/>
  <c r="U979" i="1" l="1"/>
  <c r="T979" i="1"/>
  <c r="Q979" i="1"/>
  <c r="O979" i="1"/>
  <c r="P979" i="1"/>
  <c r="W979" i="1"/>
  <c r="S979" i="1"/>
  <c r="N980" i="1"/>
  <c r="V980" i="1" s="1"/>
  <c r="R979" i="1"/>
  <c r="O980" i="1" l="1"/>
  <c r="S980" i="1"/>
  <c r="Q980" i="1"/>
  <c r="P980" i="1"/>
  <c r="U980" i="1"/>
  <c r="W980" i="1"/>
  <c r="R980" i="1"/>
  <c r="N981" i="1"/>
  <c r="V981" i="1" s="1"/>
  <c r="T980" i="1"/>
  <c r="Q981" i="1" l="1"/>
  <c r="P981" i="1"/>
  <c r="W981" i="1"/>
  <c r="N982" i="1"/>
  <c r="V982" i="1" s="1"/>
  <c r="U981" i="1"/>
  <c r="T981" i="1"/>
  <c r="R981" i="1"/>
  <c r="O981" i="1"/>
  <c r="S981" i="1"/>
  <c r="Q982" i="1" l="1"/>
  <c r="R982" i="1"/>
  <c r="P982" i="1"/>
  <c r="U982" i="1"/>
  <c r="N983" i="1"/>
  <c r="V983" i="1" s="1"/>
  <c r="W982" i="1"/>
  <c r="T982" i="1"/>
  <c r="O982" i="1"/>
  <c r="S982" i="1"/>
  <c r="R983" i="1" l="1"/>
  <c r="O983" i="1"/>
  <c r="Q983" i="1"/>
  <c r="W983" i="1"/>
  <c r="P983" i="1"/>
  <c r="T983" i="1"/>
  <c r="S983" i="1"/>
  <c r="U983" i="1"/>
  <c r="N984" i="1"/>
  <c r="V984" i="1" s="1"/>
  <c r="P984" i="1" l="1"/>
  <c r="T984" i="1"/>
  <c r="N985" i="1"/>
  <c r="V985" i="1" s="1"/>
  <c r="U984" i="1"/>
  <c r="W984" i="1"/>
  <c r="Q984" i="1"/>
  <c r="O984" i="1"/>
  <c r="R984" i="1"/>
  <c r="S984" i="1"/>
  <c r="P985" i="1" l="1"/>
  <c r="S985" i="1"/>
  <c r="W985" i="1"/>
  <c r="O985" i="1"/>
  <c r="T985" i="1"/>
  <c r="U985" i="1"/>
  <c r="Q985" i="1"/>
  <c r="R985" i="1"/>
  <c r="N986" i="1"/>
  <c r="V986" i="1" s="1"/>
  <c r="O986" i="1" l="1"/>
  <c r="U986" i="1"/>
  <c r="W986" i="1"/>
  <c r="S986" i="1"/>
  <c r="R986" i="1"/>
  <c r="N987" i="1"/>
  <c r="V987" i="1" s="1"/>
  <c r="Q986" i="1"/>
  <c r="P986" i="1"/>
  <c r="T986" i="1"/>
  <c r="U987" i="1" l="1"/>
  <c r="N988" i="1"/>
  <c r="V988" i="1" s="1"/>
  <c r="P987" i="1"/>
  <c r="Q987" i="1"/>
  <c r="W987" i="1"/>
  <c r="R987" i="1"/>
  <c r="T987" i="1"/>
  <c r="S987" i="1"/>
  <c r="O987" i="1"/>
  <c r="O988" i="1" l="1"/>
  <c r="U988" i="1"/>
  <c r="R988" i="1"/>
  <c r="Q988" i="1"/>
  <c r="N989" i="1"/>
  <c r="V989" i="1" s="1"/>
  <c r="W988" i="1"/>
  <c r="T988" i="1"/>
  <c r="P988" i="1"/>
  <c r="S988" i="1"/>
  <c r="P989" i="1" l="1"/>
  <c r="W989" i="1"/>
  <c r="O989" i="1"/>
  <c r="N990" i="1"/>
  <c r="V990" i="1" s="1"/>
  <c r="T989" i="1"/>
  <c r="U989" i="1"/>
  <c r="S989" i="1"/>
  <c r="R989" i="1"/>
  <c r="Q989" i="1"/>
  <c r="S990" i="1" l="1"/>
  <c r="N991" i="1"/>
  <c r="V991" i="1" s="1"/>
  <c r="R990" i="1"/>
  <c r="Q990" i="1"/>
  <c r="O990" i="1"/>
  <c r="P990" i="1"/>
  <c r="T990" i="1"/>
  <c r="U990" i="1"/>
  <c r="W990" i="1"/>
  <c r="O991" i="1" l="1"/>
  <c r="T991" i="1"/>
  <c r="N992" i="1"/>
  <c r="V992" i="1" s="1"/>
  <c r="U991" i="1"/>
  <c r="S991" i="1"/>
  <c r="P991" i="1"/>
  <c r="Q991" i="1"/>
  <c r="R991" i="1"/>
  <c r="W991" i="1"/>
  <c r="O992" i="1" l="1"/>
  <c r="R992" i="1"/>
  <c r="Q992" i="1"/>
  <c r="N993" i="1"/>
  <c r="V993" i="1" s="1"/>
  <c r="U992" i="1"/>
  <c r="T992" i="1"/>
  <c r="S992" i="1"/>
  <c r="P992" i="1"/>
  <c r="W992" i="1"/>
  <c r="N994" i="1" l="1"/>
  <c r="V994" i="1" s="1"/>
  <c r="U993" i="1"/>
  <c r="P993" i="1"/>
  <c r="O993" i="1"/>
  <c r="R993" i="1"/>
  <c r="S993" i="1"/>
  <c r="T993" i="1"/>
  <c r="W993" i="1"/>
  <c r="Q993" i="1"/>
  <c r="O994" i="1" l="1"/>
  <c r="P994" i="1"/>
  <c r="Q994" i="1"/>
  <c r="W994" i="1"/>
  <c r="S994" i="1"/>
  <c r="R994" i="1"/>
  <c r="U994" i="1"/>
  <c r="N995" i="1"/>
  <c r="V995" i="1" s="1"/>
  <c r="T994" i="1"/>
  <c r="Q995" i="1" l="1"/>
  <c r="P995" i="1"/>
  <c r="U995" i="1"/>
  <c r="S995" i="1"/>
  <c r="T995" i="1"/>
  <c r="W995" i="1"/>
  <c r="N996" i="1"/>
  <c r="V996" i="1" s="1"/>
  <c r="O995" i="1"/>
  <c r="R995" i="1"/>
  <c r="R996" i="1" l="1"/>
  <c r="Q996" i="1"/>
  <c r="N997" i="1"/>
  <c r="V997" i="1" s="1"/>
  <c r="U996" i="1"/>
  <c r="O996" i="1"/>
  <c r="T996" i="1"/>
  <c r="P996" i="1"/>
  <c r="W996" i="1"/>
  <c r="S996" i="1"/>
  <c r="W997" i="1" l="1"/>
  <c r="S997" i="1"/>
  <c r="U997" i="1"/>
  <c r="N998" i="1"/>
  <c r="V998" i="1" s="1"/>
  <c r="O997" i="1"/>
  <c r="R997" i="1"/>
  <c r="T997" i="1"/>
  <c r="P997" i="1"/>
  <c r="Q997" i="1"/>
  <c r="W998" i="1" l="1"/>
  <c r="Q998" i="1"/>
  <c r="N999" i="1"/>
  <c r="V999" i="1" s="1"/>
  <c r="O998" i="1"/>
  <c r="S998" i="1"/>
  <c r="U998" i="1"/>
  <c r="R998" i="1"/>
  <c r="P998" i="1"/>
  <c r="T998" i="1"/>
  <c r="Q999" i="1" l="1"/>
  <c r="T999" i="1"/>
  <c r="N1000" i="1"/>
  <c r="V1000" i="1" s="1"/>
  <c r="O999" i="1"/>
  <c r="R999" i="1"/>
  <c r="U999" i="1"/>
  <c r="S999" i="1"/>
  <c r="P999" i="1"/>
  <c r="W999" i="1"/>
  <c r="W1000" i="1" l="1"/>
  <c r="R1000" i="1"/>
  <c r="T1000" i="1"/>
  <c r="S1000" i="1"/>
  <c r="Q1000" i="1"/>
  <c r="U1000" i="1"/>
  <c r="O1000" i="1"/>
  <c r="P1000" i="1"/>
</calcChain>
</file>

<file path=xl/sharedStrings.xml><?xml version="1.0" encoding="utf-8"?>
<sst xmlns="http://schemas.openxmlformats.org/spreadsheetml/2006/main" count="1322" uniqueCount="1217">
  <si>
    <t>ID Zakaznika</t>
  </si>
  <si>
    <t>Název společnosti</t>
  </si>
  <si>
    <t>IČO</t>
  </si>
  <si>
    <t>Email pro FA</t>
  </si>
  <si>
    <t>Celkem COD</t>
  </si>
  <si>
    <t>Náklady</t>
  </si>
  <si>
    <t>Náklad na 1 bal.</t>
  </si>
  <si>
    <t>Objem Duben DOM</t>
  </si>
  <si>
    <t>% sazba</t>
  </si>
  <si>
    <t>MARTES SPORT SP. Z O.O.</t>
  </si>
  <si>
    <t>PL5471791682</t>
  </si>
  <si>
    <t>Ciret s.r.o.</t>
  </si>
  <si>
    <t>DATA HELP S.R.O.</t>
  </si>
  <si>
    <t>wagner@datahelp.cz</t>
  </si>
  <si>
    <t>NEOMED s.r.o.</t>
  </si>
  <si>
    <t>sona.houfkova@neomed.cz</t>
  </si>
  <si>
    <t>PST CLC, a.s.</t>
  </si>
  <si>
    <t>faktury@pst-clc.cz</t>
  </si>
  <si>
    <t>TOMGAST Czech Republic s.r.o.</t>
  </si>
  <si>
    <t>pswaczyna@tomgast.cz; ucetni@tomgast.cz</t>
  </si>
  <si>
    <t>Justprint.cz s.r.o.</t>
  </si>
  <si>
    <t>invoice@justprint.cz; michaela.fojtu@justprint.cz</t>
  </si>
  <si>
    <t>LUMINEX, S.R.O.</t>
  </si>
  <si>
    <t>objednavky@luminex.cz; uctarna@luminex.cz</t>
  </si>
  <si>
    <t>AGS Trade s.r.o.</t>
  </si>
  <si>
    <t>info@paintballshop.cz</t>
  </si>
  <si>
    <t>KonekTel, a.s.</t>
  </si>
  <si>
    <t>k.herinkova@konektel.cz</t>
  </si>
  <si>
    <t>Mgr. Jana Slavíková</t>
  </si>
  <si>
    <t>slavikcz@atlas.cz</t>
  </si>
  <si>
    <t>LUCEO, s.r.o.</t>
  </si>
  <si>
    <t>kancelar@luceo.cz; fakturace@luceo.cz; expedice@luceo.cz</t>
  </si>
  <si>
    <t>GPD a.s.</t>
  </si>
  <si>
    <t>vedeni@gpd.cz</t>
  </si>
  <si>
    <t>ECLIPSERA s.r.o.</t>
  </si>
  <si>
    <t>harvalikova@laser-shop.cz</t>
  </si>
  <si>
    <t>JCOS s.r.o.</t>
  </si>
  <si>
    <t>info@jcos.cz</t>
  </si>
  <si>
    <t>Wristbanditos, s.r.o.</t>
  </si>
  <si>
    <t>lenka@ambrozy.cz</t>
  </si>
  <si>
    <t>BYLINKY REVUE s.r.o.</t>
  </si>
  <si>
    <t>ales.vodicka@mojebylinky.cz</t>
  </si>
  <si>
    <t>Chára Sport, a.s.</t>
  </si>
  <si>
    <t>ladislava.svobodova@chara.cz; marian.zetocha@chara.cz; david.pavelka@chara.cz; odbyt-centrala@chara.cz</t>
  </si>
  <si>
    <t>Raben Logistics Czech s.r.o.</t>
  </si>
  <si>
    <t>jana.bauerova@raben-group.com</t>
  </si>
  <si>
    <t>KN-tisk s.r.o.</t>
  </si>
  <si>
    <t>hotoreklama@email.cz</t>
  </si>
  <si>
    <t>Jasnena Vláhová s.r.o.</t>
  </si>
  <si>
    <t>suchankova@vlahova.cz</t>
  </si>
  <si>
    <t>Jan Bíca</t>
  </si>
  <si>
    <t>samuel@samuelcz.com</t>
  </si>
  <si>
    <t>Radoslav Šnajdr</t>
  </si>
  <si>
    <t>snajdr@mt-nastroje.cz</t>
  </si>
  <si>
    <t>Cromwell Czech Republic s.r.o.</t>
  </si>
  <si>
    <t>misovak@cromwell.cz</t>
  </si>
  <si>
    <t>Anglo ceská s.r.o.</t>
  </si>
  <si>
    <t>chamrad-p@angloceska.cz; michalova-v@angloceska.cz; trzil-d@angloceska.cz</t>
  </si>
  <si>
    <t>Petr VOŽENÍLEK</t>
  </si>
  <si>
    <t>info@svatebni-raj.cz</t>
  </si>
  <si>
    <t>HANZA SPORT plus, s.r.o.</t>
  </si>
  <si>
    <t>nada@meatfly.cz</t>
  </si>
  <si>
    <t>DNA CENTRAL EUROPE S.R.O.</t>
  </si>
  <si>
    <t>kecova@dna.cz;skorepova@dna.cz;simova@dna.cz</t>
  </si>
  <si>
    <t>ESA s.r.o.</t>
  </si>
  <si>
    <t>uctarna@esa-logistics.eu</t>
  </si>
  <si>
    <t>Alumia cz s.r.o.</t>
  </si>
  <si>
    <t>info@alumia.cz</t>
  </si>
  <si>
    <t>Luboš Debelka</t>
  </si>
  <si>
    <t>info@deos-cz.cz</t>
  </si>
  <si>
    <t>Milan Seifert</t>
  </si>
  <si>
    <t>fakturace@elektro-motory.cz</t>
  </si>
  <si>
    <t>Ceská biblická spolecnost</t>
  </si>
  <si>
    <t>nemeckova@dumbible.cz</t>
  </si>
  <si>
    <t>Tomáš Sýkora</t>
  </si>
  <si>
    <t>info@2skin.cz</t>
  </si>
  <si>
    <t>UTi (CZ) s.r.o.</t>
  </si>
  <si>
    <t>vkriz@go2uti.com; dhanys@go2uti.com; czfinance@go2uti.com</t>
  </si>
  <si>
    <t>AKINU CZ s.r.o.</t>
  </si>
  <si>
    <t>j.taclikova@akinu.com; logistika@akinu.com</t>
  </si>
  <si>
    <t>PIKOLO PKP s.r.o.</t>
  </si>
  <si>
    <t>fakturace@pikolo.cz</t>
  </si>
  <si>
    <t>asupport s.r.o.</t>
  </si>
  <si>
    <t>veronika.policova@asupport.cz; praha@asupport.cz</t>
  </si>
  <si>
    <t>SEZ - CZ s.r.o.</t>
  </si>
  <si>
    <t>odbyt@sez-cz.cz</t>
  </si>
  <si>
    <t>Biomedica, spol. s r.o.</t>
  </si>
  <si>
    <t>ptacek.bohumil@bio-medica.eu</t>
  </si>
  <si>
    <t>TAKOS s.r.o.</t>
  </si>
  <si>
    <t>info@takos.cz; benesova@danovypoplatnik.cz</t>
  </si>
  <si>
    <t>Michal Adamec</t>
  </si>
  <si>
    <t>info@koloasport.cz</t>
  </si>
  <si>
    <t>BONTONland, a.s.</t>
  </si>
  <si>
    <t>uctarna@bontonland.cz</t>
  </si>
  <si>
    <t>NAREX BYSTRICE S.R.O.</t>
  </si>
  <si>
    <t>faktura@narexby.cz; horejsi@narexby.cz; narex@narextools.cz</t>
  </si>
  <si>
    <t>Tomáš Milichovský</t>
  </si>
  <si>
    <t>tomasmilichovsky@seznam.cz</t>
  </si>
  <si>
    <t>Biogen Praha, s.r.o.</t>
  </si>
  <si>
    <t>biogen@biogen.cz; fakturace@biogen.cz</t>
  </si>
  <si>
    <t>VitalVibe s.r.o.</t>
  </si>
  <si>
    <t>lenka.n@vitalvibe.cz; sabina@vitalvibe.cz; fakturace@vitalvibe.cz</t>
  </si>
  <si>
    <t>Jan Šulc</t>
  </si>
  <si>
    <t>bas@airsoft.cz</t>
  </si>
  <si>
    <t>DOMO - Slovakia, spol. s r.o.</t>
  </si>
  <si>
    <t>SK2020202888</t>
  </si>
  <si>
    <t>sochorova@domoservice.cz</t>
  </si>
  <si>
    <t>NEJKOLA s.r.o.</t>
  </si>
  <si>
    <t>info@nejkola.cz</t>
  </si>
  <si>
    <t>Greenlux s.r.o.</t>
  </si>
  <si>
    <t>efakturace@greenlux.cz</t>
  </si>
  <si>
    <t>SILAX s.r.o.</t>
  </si>
  <si>
    <t>antikostrov@seznam.cz</t>
  </si>
  <si>
    <t>Pavel Bartko</t>
  </si>
  <si>
    <t>info@hokej-karty.cz</t>
  </si>
  <si>
    <t>Heaven4skin s.r.o.</t>
  </si>
  <si>
    <t>iveta.nemcova@heaven4skin.cz</t>
  </si>
  <si>
    <t>GD design s.r.o.</t>
  </si>
  <si>
    <t>objednavky@svicky.info; uctarna@svicky.info; office@svicky.info</t>
  </si>
  <si>
    <t>ABIZOL CORPORATION s.r.o.</t>
  </si>
  <si>
    <t>frycspol@gmail.com</t>
  </si>
  <si>
    <t>INVEL PLUS, SPOL. S R.O.</t>
  </si>
  <si>
    <t>jaroslava.smolova@invelplus.cz; fakturace@invelplus.cz</t>
  </si>
  <si>
    <t>COMPOS DISTRIBUTION s.r.o.</t>
  </si>
  <si>
    <t>kluckova@compos.cz; vostatek@compos.cz; purkard@compos.cz</t>
  </si>
  <si>
    <t>Maternia, s.r.o.</t>
  </si>
  <si>
    <t>tereza.stiborova@maternia.cz</t>
  </si>
  <si>
    <t>Milan Libich</t>
  </si>
  <si>
    <t>pazucha.kelti@seznam.cz</t>
  </si>
  <si>
    <t>KARPEX BOHEMIA, s.r.o.</t>
  </si>
  <si>
    <t>karpex@karpex.cz</t>
  </si>
  <si>
    <t>MY HOME s.r.o.</t>
  </si>
  <si>
    <t>SK2022320355</t>
  </si>
  <si>
    <t>ekonom.myhome@gmail.com</t>
  </si>
  <si>
    <t>Vít Štepán</t>
  </si>
  <si>
    <t>info@autodily-online.cz</t>
  </si>
  <si>
    <t>HIKO SPORT s.r.o.</t>
  </si>
  <si>
    <t>Blanka.Dolenska@hiko.cz</t>
  </si>
  <si>
    <t>NTC STAVEBNÍ TECHNIKA spol. s r.o.</t>
  </si>
  <si>
    <t>reznickova@ntc.cz</t>
  </si>
  <si>
    <t>Lékárna Alena Mydlárová s.r.o.</t>
  </si>
  <si>
    <t>danisova@mk-as.cz</t>
  </si>
  <si>
    <t>Tomáš Konvalinka</t>
  </si>
  <si>
    <t>pavlas@starcke.cz</t>
  </si>
  <si>
    <t>Agentura Promotion, v.o.s.</t>
  </si>
  <si>
    <t>ucto@apromotion.cz</t>
  </si>
  <si>
    <t>CDD s.r.o.</t>
  </si>
  <si>
    <t>web@coffeemarket.cz</t>
  </si>
  <si>
    <t>Sport Towers Prague s.r.o.</t>
  </si>
  <si>
    <t>objednavky@ntenis.cz; j.svoboda@sporttowers.cz</t>
  </si>
  <si>
    <t>ELASTA - VESTIL spol. s r. o.</t>
  </si>
  <si>
    <t>sterbova@elasta-vestil.cz</t>
  </si>
  <si>
    <t>MOFO CZ S.R.O.</t>
  </si>
  <si>
    <t>vlado@oakleycz.com; info@oakleycz.com; jana@mofodistribution.com</t>
  </si>
  <si>
    <t>PINAKO PRODUCTION s.r.o.</t>
  </si>
  <si>
    <t>kukadloo@kukadloo.cz</t>
  </si>
  <si>
    <t>KAKTEEN - PH - FLORA, spol. s.r.o.</t>
  </si>
  <si>
    <t>matucana@kakteen.cz</t>
  </si>
  <si>
    <t>TOREX BOHEMIA, s.r.o.</t>
  </si>
  <si>
    <t>faktury@torex.cz</t>
  </si>
  <si>
    <t>A.A. Potištené lepicí pásky s.r.o.</t>
  </si>
  <si>
    <t>lida@pasky.cz</t>
  </si>
  <si>
    <t>Raudikko Bazar, s.r.o.</t>
  </si>
  <si>
    <t>nakastance@seznam.cz</t>
  </si>
  <si>
    <t>IHLE CZECH, s.r.o.</t>
  </si>
  <si>
    <t>einvoice@ihlenet.com</t>
  </si>
  <si>
    <t>EDWILAN spol. s r.o.</t>
  </si>
  <si>
    <t>edwilan@iol.cz</t>
  </si>
  <si>
    <t>Hifour s.r.o.</t>
  </si>
  <si>
    <t>platby@balikonos.cz</t>
  </si>
  <si>
    <t>VIPceny.sk s.r.o.</t>
  </si>
  <si>
    <t>info@vipceny.eu</t>
  </si>
  <si>
    <t>Vera Daubnerová</t>
  </si>
  <si>
    <t>papirnictvi.daubner@centrum.cz</t>
  </si>
  <si>
    <t>DX Services, s.r.o.</t>
  </si>
  <si>
    <t>info@mamlux.cz</t>
  </si>
  <si>
    <t>Viktor Bolek</t>
  </si>
  <si>
    <t>info@supshop.cz; harcovna@seznam.cz</t>
  </si>
  <si>
    <t>BB promo s. r. o.</t>
  </si>
  <si>
    <t>info@designovehodiny.cz</t>
  </si>
  <si>
    <t>Miroslava Udržalová</t>
  </si>
  <si>
    <t>amosek@email.cz</t>
  </si>
  <si>
    <t>FORMTISK s.r.o.</t>
  </si>
  <si>
    <t>info@formtisk.cz</t>
  </si>
  <si>
    <t>HOLOMÝ s.r.o.</t>
  </si>
  <si>
    <t>sukalova@holomy.cz; ekonom@holomy.cz</t>
  </si>
  <si>
    <t>Relax Decor s.r.o.</t>
  </si>
  <si>
    <t>info@relaxdecor.cz</t>
  </si>
  <si>
    <t>ALU-S.V., spol. s.r.o.</t>
  </si>
  <si>
    <t>prodej@alu-sv.cz; faktura@alu-sv.cz</t>
  </si>
  <si>
    <t>Harasim velkoobchod s.r.o.</t>
  </si>
  <si>
    <t>harasimovad@seznam.cz</t>
  </si>
  <si>
    <t>Šárka Syrová</t>
  </si>
  <si>
    <t>info@super-granule.cz</t>
  </si>
  <si>
    <t>Z O K - system s.r.o.</t>
  </si>
  <si>
    <t>zadinova@zok.cz; blahova@zok.cz</t>
  </si>
  <si>
    <t>NOVEGA s.r.o.</t>
  </si>
  <si>
    <t>info@novega.cz</t>
  </si>
  <si>
    <t>Milan Vojácek</t>
  </si>
  <si>
    <t>fl-shop@centrum.cz</t>
  </si>
  <si>
    <t>olzalogistic.com, s.r.o.</t>
  </si>
  <si>
    <t>faktury@olzalogistic.com</t>
  </si>
  <si>
    <t>Roman Varejcka</t>
  </si>
  <si>
    <t>info@rckane.cz</t>
  </si>
  <si>
    <t>KINEX Measuring s.r.o.</t>
  </si>
  <si>
    <t>objednavky@kinexmeasuring.com</t>
  </si>
  <si>
    <t>Kv. Rezác, s.r.o.</t>
  </si>
  <si>
    <t>kvrezac@kvrezac.cz</t>
  </si>
  <si>
    <t>D.Anne s.r.o.</t>
  </si>
  <si>
    <t>jaroslav.drbohlav@mbfinance.cz</t>
  </si>
  <si>
    <t>ALEŠ BORÍK</t>
  </si>
  <si>
    <t>info@notovna.cz</t>
  </si>
  <si>
    <t>Blesk Market s.r.o.</t>
  </si>
  <si>
    <t>tomas.drozd@enoty.eu</t>
  </si>
  <si>
    <t>ELPROMI s.r.o.</t>
  </si>
  <si>
    <t>info@rajpapousku.cz</t>
  </si>
  <si>
    <t>JAROSLAV TUMA</t>
  </si>
  <si>
    <t>info@pebeo.cz; aneta.tumova@me.com</t>
  </si>
  <si>
    <t>CHAK, spol. s r.o.</t>
  </si>
  <si>
    <t>timbre@centrum.cz</t>
  </si>
  <si>
    <t>Ing. Daniel Derfl</t>
  </si>
  <si>
    <t>derfl@centrum.cz</t>
  </si>
  <si>
    <t>LUCIANETA s.r.o.</t>
  </si>
  <si>
    <t>vlcek.hk@seznam.cz</t>
  </si>
  <si>
    <t>Gebrüder Weiss spol. s r.o.</t>
  </si>
  <si>
    <t>invoice.gw-jenec@gw-world.com; lukas.volovecky@gw-world.com; martin.senk@gw-world.com</t>
  </si>
  <si>
    <t>TipTrade s.r.o.</t>
  </si>
  <si>
    <t>vtomi@tiptrade.cz</t>
  </si>
  <si>
    <t>MAGDALENA JAVORSKÁ</t>
  </si>
  <si>
    <t>info@robimaus.cz</t>
  </si>
  <si>
    <t>Outdoor Liberec s.r.o.</t>
  </si>
  <si>
    <t>michal.skorepa@outdoor-liberec.cz</t>
  </si>
  <si>
    <t>CYKLOMAX SPOL. S.R.O.</t>
  </si>
  <si>
    <t>fakturace@cyklomax.cz; m.kutilova@cyklomax.cz; karolina.novackova@cyklomax.cz; novackova.karolina@seznam.cz</t>
  </si>
  <si>
    <t>Vieste group s.r.o.</t>
  </si>
  <si>
    <t>iva.obchod@viestegroup.cz</t>
  </si>
  <si>
    <t>Luxurycarmats s.ro.</t>
  </si>
  <si>
    <t>rs.tuning@seznam.cz</t>
  </si>
  <si>
    <t>Petra Taicmanová</t>
  </si>
  <si>
    <t>bavlnenysvet@seznam.cz</t>
  </si>
  <si>
    <t>Jana Valúchová</t>
  </si>
  <si>
    <t>marine.sport@seznam.cz</t>
  </si>
  <si>
    <t>JITKA VAŠÁKOVÁ - AV RECORD</t>
  </si>
  <si>
    <t>prodejna@averecord.cz; vasakova77@volny.cz</t>
  </si>
  <si>
    <t>MORA FIT s.r.o.</t>
  </si>
  <si>
    <t>objednavkyoz@gmail.com</t>
  </si>
  <si>
    <t>MEDAC, spol.s r.o.</t>
  </si>
  <si>
    <t>hana.jerabkova@medac.cz  ;jirina.urbanova@medac.cz</t>
  </si>
  <si>
    <t>Kontaktní cocky s.r.o.</t>
  </si>
  <si>
    <t>vpetr@kontaktnicocky.net</t>
  </si>
  <si>
    <t>Bc. Tána  Kubová</t>
  </si>
  <si>
    <t>barvy.senov@seznam.cz</t>
  </si>
  <si>
    <t>Petr Cetkovský</t>
  </si>
  <si>
    <t>pcetkovsky@email.cz; info@tenisservis.eu</t>
  </si>
  <si>
    <t>Josef Janácek</t>
  </si>
  <si>
    <t>info@moto-jj.com</t>
  </si>
  <si>
    <t>Dušan Rusnák</t>
  </si>
  <si>
    <t>dusan.rusnak@tonerhaus.cz</t>
  </si>
  <si>
    <t>CARDESING-TOMASZ JOSEF STUDNICZEK</t>
  </si>
  <si>
    <t>info@cardesign-tom.com</t>
  </si>
  <si>
    <t>Infit s.r.o.</t>
  </si>
  <si>
    <t>ph@infit.eu</t>
  </si>
  <si>
    <t>Petr Nemrava</t>
  </si>
  <si>
    <t>petrnemrava@seznam.cz; nerospolsro@seznam.cz</t>
  </si>
  <si>
    <t>BLUE STEP SPOL. S R.O.</t>
  </si>
  <si>
    <t>bluestep@bluestep.cz</t>
  </si>
  <si>
    <t>Plan A Company s.r.o.</t>
  </si>
  <si>
    <t>marketa@geofashion.eu</t>
  </si>
  <si>
    <t>ING.JAROSLAV ŠABATKA - GARANT</t>
  </si>
  <si>
    <t>meridla@meridla.eu</t>
  </si>
  <si>
    <t>INTREND ONLINE s.r.o.</t>
  </si>
  <si>
    <t>pavla.jordakova@email.cz</t>
  </si>
  <si>
    <t>JK Office, s.r.o.</t>
  </si>
  <si>
    <t>info@spokojenakancelar.cz</t>
  </si>
  <si>
    <t>Poetica s.r.o.</t>
  </si>
  <si>
    <t>objednavky@andelskysen.cz</t>
  </si>
  <si>
    <t>ING. IVO BAUER</t>
  </si>
  <si>
    <t>info@zelenazahrada.cz</t>
  </si>
  <si>
    <t>Servis.com, s.r.o.</t>
  </si>
  <si>
    <t>servis.com@seznam.cz</t>
  </si>
  <si>
    <t>North Trappers s. r. o.</t>
  </si>
  <si>
    <t>katerina.kucerova@norskamoda.cz</t>
  </si>
  <si>
    <t>GEBRÜDER WEISS SPOL. S R.O.</t>
  </si>
  <si>
    <t>invoices.brno@gw-world.com; anna.prochazkova@gw-world.com; Invoice.gw-jenec@gw-world.com</t>
  </si>
  <si>
    <t>ALPHATECH TECHNOLOGIES s.r.o.</t>
  </si>
  <si>
    <t>cernouskova@alphatechtechnologies.cz</t>
  </si>
  <si>
    <t>Blanka Sobeslavová</t>
  </si>
  <si>
    <t>sobeslavova@centrum.cz</t>
  </si>
  <si>
    <t>Irina Ružicková</t>
  </si>
  <si>
    <t>valencia13@email.cz</t>
  </si>
  <si>
    <t>TRANSKOL s.r.o.</t>
  </si>
  <si>
    <t>pavel@transkol.cz</t>
  </si>
  <si>
    <t>ALMAF Beauty s.r.o.</t>
  </si>
  <si>
    <t>tomas.vitacek@almaf.cz</t>
  </si>
  <si>
    <t>Jana Kolumpková</t>
  </si>
  <si>
    <t>kukadloo.cz@seznam.cz</t>
  </si>
  <si>
    <t>Simona Kubánková</t>
  </si>
  <si>
    <t>info@origoska.cz</t>
  </si>
  <si>
    <t>PARAMIT S.R.O.</t>
  </si>
  <si>
    <t>objednavky@paramit.cz</t>
  </si>
  <si>
    <t>Ivana Nejedlá</t>
  </si>
  <si>
    <t>info@motoborney.cz</t>
  </si>
  <si>
    <t>Jaroslav Janský</t>
  </si>
  <si>
    <t>sklad@velkoobchodjansky.cz</t>
  </si>
  <si>
    <t>Uniaksal s.r.o.</t>
  </si>
  <si>
    <t>lenka.hostalkova@umimeobaly.cz; info@mujbeh.cz</t>
  </si>
  <si>
    <t>Milan Venzara, DiS.</t>
  </si>
  <si>
    <t>venzara@bsauto.cz</t>
  </si>
  <si>
    <t>Schindler, spol. s r.o.</t>
  </si>
  <si>
    <t>schindlerova@barum-pneu.cz; slivkova@barum-pneu.cz</t>
  </si>
  <si>
    <t>SECOND-TEXTIL Kft.</t>
  </si>
  <si>
    <t>HU22920009</t>
  </si>
  <si>
    <t>matocza.szabina@hadawebshop.hu; d.nagy.robert@textradekft.hu</t>
  </si>
  <si>
    <t>Servant, a.s.</t>
  </si>
  <si>
    <t>uctarna@servant.cz</t>
  </si>
  <si>
    <t>Martin Všeticka</t>
  </si>
  <si>
    <t>info@krmiva-plus.cz</t>
  </si>
  <si>
    <t>BABY BRUM s.r.o.</t>
  </si>
  <si>
    <t>va.lena@seznam.cz</t>
  </si>
  <si>
    <t>CEHA KDC elektro k.s.</t>
  </si>
  <si>
    <t>faktury@ceha-kdc.cz</t>
  </si>
  <si>
    <t>KART Holding, a.s.</t>
  </si>
  <si>
    <t>lenka.hostalkova@umimeobaly.cz</t>
  </si>
  <si>
    <t>IMPAR s.r.o.</t>
  </si>
  <si>
    <t>fotodeky@gmail.com; impar@impar.cz</t>
  </si>
  <si>
    <t>KOH-I-NOOR a.s.</t>
  </si>
  <si>
    <t>faktury@kin.cz; michael.janicek@kin.cz; petr.friedl@kin.cz</t>
  </si>
  <si>
    <t>CELKOM Praha, spol. s r.o.</t>
  </si>
  <si>
    <t>invoices@zaslat.cz; info@zaslat.cz</t>
  </si>
  <si>
    <t>BENO s.r.o.</t>
  </si>
  <si>
    <t>benoval@seznam.cz; ibeno@email.cz</t>
  </si>
  <si>
    <t>SURTEP, s.r.o.</t>
  </si>
  <si>
    <t>faktury@surtep.cz</t>
  </si>
  <si>
    <t>Pavel Šterba</t>
  </si>
  <si>
    <t>info@targe.cz</t>
  </si>
  <si>
    <t>CESARE, s.r.o.</t>
  </si>
  <si>
    <t>SK2021631942</t>
  </si>
  <si>
    <t>admin@danea.sk</t>
  </si>
  <si>
    <t>Tomedic s. r. o.</t>
  </si>
  <si>
    <t>info@barioinvest.cz</t>
  </si>
  <si>
    <t>K.A.L.T. Pneu a.s.</t>
  </si>
  <si>
    <t>faktury@kalt.cz</t>
  </si>
  <si>
    <t>SONA BUDILOVÁ</t>
  </si>
  <si>
    <t>trade@modom.cz</t>
  </si>
  <si>
    <t>Petr Frühauf</t>
  </si>
  <si>
    <t>info@caffe08.cz</t>
  </si>
  <si>
    <t>LEMAC marketing, s.r.o.</t>
  </si>
  <si>
    <t>info@lemac.cz; objednavky@reflexni-obleceni.cz</t>
  </si>
  <si>
    <t>Jirí Toman</t>
  </si>
  <si>
    <t>info@mh-domacipotreby.cz</t>
  </si>
  <si>
    <t>IN TIME KURÝR, spol. s r.o.</t>
  </si>
  <si>
    <t>agent@intimekuryr.cz</t>
  </si>
  <si>
    <t>PENZO s.r.o.</t>
  </si>
  <si>
    <t>obchod@penzo.cz; ucto.penzo@gmail.com</t>
  </si>
  <si>
    <t>info@maxihobby.cz</t>
  </si>
  <si>
    <t>Petr Trávnícek</t>
  </si>
  <si>
    <t>jan@mototravnicek.cz</t>
  </si>
  <si>
    <t>ALPO, spol. s r.o.</t>
  </si>
  <si>
    <t>objednavka@alpo.cz</t>
  </si>
  <si>
    <t>Unuodesign s.r.o.</t>
  </si>
  <si>
    <t>info@unuodesign.cz</t>
  </si>
  <si>
    <t>biomana shop s.r.o.</t>
  </si>
  <si>
    <t>info@biomana.cz</t>
  </si>
  <si>
    <t>autokosmetika s.r.o.</t>
  </si>
  <si>
    <t>autokosmetikaprofi@gmail.com</t>
  </si>
  <si>
    <t>GRADA PUBLISHING,A.S.</t>
  </si>
  <si>
    <t>sabova@grada.cz; faktury@grada.cz</t>
  </si>
  <si>
    <t>JAN SOUSTRUŽNÍK</t>
  </si>
  <si>
    <t>info@janperi.cz</t>
  </si>
  <si>
    <t>HLASPOL s.r.o.</t>
  </si>
  <si>
    <t>info@hlaspol.cz</t>
  </si>
  <si>
    <t>ZDENEK MAKAR</t>
  </si>
  <si>
    <t>ucetni.makar@volny.cz</t>
  </si>
  <si>
    <t>PETR HLAVATÝ - ASTRA PH</t>
  </si>
  <si>
    <t>info@galnet.cz</t>
  </si>
  <si>
    <t>Creed Resources s.r.o.</t>
  </si>
  <si>
    <t>faktury@creed.cz</t>
  </si>
  <si>
    <t>Truck Data Technology, s.r.o.</t>
  </si>
  <si>
    <t>kamila.bajerova@tdt.cz</t>
  </si>
  <si>
    <t>Martin Král</t>
  </si>
  <si>
    <t>dobra.krmiva@seznam.cz</t>
  </si>
  <si>
    <t>Mgr. Jan Slavík</t>
  </si>
  <si>
    <t>Vršovické knihkupectví s.r.o.</t>
  </si>
  <si>
    <t>kniha@vrsovickeknihkupectvi.cz</t>
  </si>
  <si>
    <t>PAVEL KRUPICKA</t>
  </si>
  <si>
    <t>hepa.bene@quick.cz</t>
  </si>
  <si>
    <t>Ing. Jirí Klement</t>
  </si>
  <si>
    <t>info@dressme.cz</t>
  </si>
  <si>
    <t>LA LINEA s.r.o.</t>
  </si>
  <si>
    <t>marcela.blazkova@lalinea.cz</t>
  </si>
  <si>
    <t>faktury@kin.cz; petr.friedl@kin.cz</t>
  </si>
  <si>
    <t>Smart Consortium s.r.o.</t>
  </si>
  <si>
    <t>info@smart-consortium.cz</t>
  </si>
  <si>
    <t>ALVA ZPO s.r.o.</t>
  </si>
  <si>
    <t>info@zdravotnicke-potreby.net</t>
  </si>
  <si>
    <t>Ing. Tomáš Glabazna</t>
  </si>
  <si>
    <t>Tglabazna@canyon.com</t>
  </si>
  <si>
    <t>YASHICA s.r.o.</t>
  </si>
  <si>
    <t>netikova@yashica.cz</t>
  </si>
  <si>
    <t>SONA NAVRÁTILOVÁ</t>
  </si>
  <si>
    <t>mirek@gnoma.cz</t>
  </si>
  <si>
    <t>INGTECH, s.r.o.</t>
  </si>
  <si>
    <t>ingtech@seznam.cz</t>
  </si>
  <si>
    <t>exclusive essential s.r.o.</t>
  </si>
  <si>
    <t>kucera@xparfemy.cz</t>
  </si>
  <si>
    <t>Josef Poul</t>
  </si>
  <si>
    <t>info@raj-kosmetiky.cz</t>
  </si>
  <si>
    <t>City Realex, a.s.</t>
  </si>
  <si>
    <t>uctarna@cityrealex.com</t>
  </si>
  <si>
    <t>Hayashi.cz s.r.o.</t>
  </si>
  <si>
    <t>petra@hayashi.cz</t>
  </si>
  <si>
    <t>Lucie Ciprijánová</t>
  </si>
  <si>
    <t>ciprijanova@email.cz</t>
  </si>
  <si>
    <t>EVVA spol. s r.o. Praha</t>
  </si>
  <si>
    <t>a.peresta@evva.cz; e.prudilova@evva.cz</t>
  </si>
  <si>
    <t>Crown (RDR) Automotive Sales</t>
  </si>
  <si>
    <t>aneta.landova@crownauto.cz</t>
  </si>
  <si>
    <t>Studio 51 s.r.o.</t>
  </si>
  <si>
    <t>info@studio51.cz</t>
  </si>
  <si>
    <t>Jakub Šrutka</t>
  </si>
  <si>
    <t>info@sportoutlet24.cz</t>
  </si>
  <si>
    <t>Whitestone Management Pte Ltd.</t>
  </si>
  <si>
    <t>201225522H</t>
  </si>
  <si>
    <t>purchase@whitestonemgt.net</t>
  </si>
  <si>
    <t>RCKING s.r.o.</t>
  </si>
  <si>
    <t>ucto@rcking.eu</t>
  </si>
  <si>
    <t>myhomes.r.o@gmail.com; ekonom.myhome@gmail.com</t>
  </si>
  <si>
    <t>NOVELLO TRADE s.r.o.</t>
  </si>
  <si>
    <t>novello@novello.cz</t>
  </si>
  <si>
    <t>Gabriela Sedinová</t>
  </si>
  <si>
    <t>obchod@razitkacentrum.cz</t>
  </si>
  <si>
    <t>Activ8 d.o.o.</t>
  </si>
  <si>
    <t>SI19638990</t>
  </si>
  <si>
    <t>karin.epotencial@gmail.com; almeasale@gmail.com</t>
  </si>
  <si>
    <t>Lenka.peckova@gw-world.com; michaela.krpcova@gw-world.com; zlata.janeckova@gw-world.com; Invoice.gw-jenec@gw-world.com</t>
  </si>
  <si>
    <t>Michal Fendrych</t>
  </si>
  <si>
    <t>infomifex@seznam.cz</t>
  </si>
  <si>
    <t>HD COM, s. r. o.</t>
  </si>
  <si>
    <t>info@hdcom.cz; dvorackova@hdcom.cz</t>
  </si>
  <si>
    <t>WB Lacke CZ, s.r.o.</t>
  </si>
  <si>
    <t>info@wblacke.cz</t>
  </si>
  <si>
    <t>Babypoint s.r.o.</t>
  </si>
  <si>
    <t>hovorkova@babypoint.eu</t>
  </si>
  <si>
    <t>SERAPHSTORE.COM KFT.</t>
  </si>
  <si>
    <t>HU24854391</t>
  </si>
  <si>
    <t>financial@seraphstore.com; office@seraphstore.com</t>
  </si>
  <si>
    <t>TOMÁŠ CESNEK</t>
  </si>
  <si>
    <t>info@parfemyzapusu.cz</t>
  </si>
  <si>
    <t>NETFOX S.R.O.</t>
  </si>
  <si>
    <t>monika.vasickova@netfox.cz</t>
  </si>
  <si>
    <t>Schindler Systems, s.r.o.</t>
  </si>
  <si>
    <t>fakturace.schindler@eintranet.net</t>
  </si>
  <si>
    <t>Marie Páleníková</t>
  </si>
  <si>
    <t>objednavky@petshopik.cz</t>
  </si>
  <si>
    <t>Pavel Folta</t>
  </si>
  <si>
    <t>sales@freestyle4u.cz</t>
  </si>
  <si>
    <t>DrNatura s.r.o.</t>
  </si>
  <si>
    <t>accounting@naturalswiss.ch</t>
  </si>
  <si>
    <t>Motodream s.r.o.</t>
  </si>
  <si>
    <t>info@motodream.cz</t>
  </si>
  <si>
    <t>Vladimír Kubícek</t>
  </si>
  <si>
    <t>e-vytvarka@seznam.cz</t>
  </si>
  <si>
    <t>PaedDr. Jaroslav Hromátka</t>
  </si>
  <si>
    <t>eurocat@domacilekarna.cz</t>
  </si>
  <si>
    <t>SIRAPY s.r.o.</t>
  </si>
  <si>
    <t>info@sirapy.cz</t>
  </si>
  <si>
    <t>LADISLAV SMEJKAL</t>
  </si>
  <si>
    <t>smejkal@svet-deskovych-her.cz</t>
  </si>
  <si>
    <t>ING. JIRÍ ŠTEPÁN</t>
  </si>
  <si>
    <t>italtrios@italtrios.cz</t>
  </si>
  <si>
    <t>Lukáš Parma</t>
  </si>
  <si>
    <t>milobrno@seznam.cz</t>
  </si>
  <si>
    <t>TATANA ŠEINEROVÁ</t>
  </si>
  <si>
    <t>t.sej@seznam.cz</t>
  </si>
  <si>
    <t>PMN-Výroba nerezového zarízení s.r.</t>
  </si>
  <si>
    <t>info@pmn-nerez.cz</t>
  </si>
  <si>
    <t>Petr Langer</t>
  </si>
  <si>
    <t>info@jawamarkt.cz</t>
  </si>
  <si>
    <t>Milan Horský</t>
  </si>
  <si>
    <t>malin.horsky@seznam.cz</t>
  </si>
  <si>
    <t>Tylex Letovice, akciová spolecnost</t>
  </si>
  <si>
    <t>jtesarova@tylex.cz</t>
  </si>
  <si>
    <t>X SHOP BOWLING S.R.O.</t>
  </si>
  <si>
    <t>xshop.velkoobchod@seznam.cz</t>
  </si>
  <si>
    <t>e-BEKO s.r.o.</t>
  </si>
  <si>
    <t>petra.skopova@elektrosolid.cz</t>
  </si>
  <si>
    <t>MUDr. Petr Stehlík</t>
  </si>
  <si>
    <t>garn.brno@centrum.cz</t>
  </si>
  <si>
    <t>Bc. Lucie Dohnalová</t>
  </si>
  <si>
    <t>koukol00@gmail.com</t>
  </si>
  <si>
    <t>Dis. Michal Klemens</t>
  </si>
  <si>
    <t>fakturace@gastrotrade.cz</t>
  </si>
  <si>
    <t>Akvina servis s.r.o.</t>
  </si>
  <si>
    <t>kettnerjaroslav@akvinaservis.cz</t>
  </si>
  <si>
    <t>Unique Online s.r.o.</t>
  </si>
  <si>
    <t>tiborjurisa01@gmail.com</t>
  </si>
  <si>
    <t>SCHENKER spol.s r.o.</t>
  </si>
  <si>
    <t>daniel.zacek@schenker.cz</t>
  </si>
  <si>
    <t>Petr Ulrich</t>
  </si>
  <si>
    <t>info@moto-ulrich.cz</t>
  </si>
  <si>
    <t>Bitcon spol. s r.o.</t>
  </si>
  <si>
    <t>jana.tejmlova@bitcon.cz</t>
  </si>
  <si>
    <t>Omicron - Svárecí stroje  s.r.o.</t>
  </si>
  <si>
    <t>admin@omc.cz</t>
  </si>
  <si>
    <t>Ecovital international, s.r.o.</t>
  </si>
  <si>
    <t>info@lekarna-global.cz</t>
  </si>
  <si>
    <t>Milan Vilím</t>
  </si>
  <si>
    <t>hobysport@tiscali.cz</t>
  </si>
  <si>
    <t>TELECON SERVIS S.R.O.</t>
  </si>
  <si>
    <t>info@telecon.cz</t>
  </si>
  <si>
    <t>Pavel Volkman</t>
  </si>
  <si>
    <t>obchod@fan-shop.cz</t>
  </si>
  <si>
    <t>ARTHROCENTRUM, spol. s.r.o.</t>
  </si>
  <si>
    <t>info@arthro.cz</t>
  </si>
  <si>
    <t>Filip Koška</t>
  </si>
  <si>
    <t>gls@approach.cz</t>
  </si>
  <si>
    <t>Hockey sport shop s.r.o.</t>
  </si>
  <si>
    <t>info@hockeysportshop.cz</t>
  </si>
  <si>
    <t>AQUA PUMPE S.R.O.</t>
  </si>
  <si>
    <t>aquapumpe@seznam.cz</t>
  </si>
  <si>
    <t>Medici - H International Medical</t>
  </si>
  <si>
    <t>medici-h@medici-h.cz</t>
  </si>
  <si>
    <t>Robert Kašný</t>
  </si>
  <si>
    <t>robert.kasny@seznam.cz; nerospolsro@seznam.cz</t>
  </si>
  <si>
    <t>Petr Nemecek</t>
  </si>
  <si>
    <t>nemecekp@volny.cz</t>
  </si>
  <si>
    <t>Jaromír Huja</t>
  </si>
  <si>
    <t>j.huja@volny.cz</t>
  </si>
  <si>
    <t>Vladimír Daniel</t>
  </si>
  <si>
    <t>info@apexi.cz</t>
  </si>
  <si>
    <t>LÉKÁRNA U ZLATÉ KORUNY","</t>
  </si>
  <si>
    <t>lekarnik@volny.cz</t>
  </si>
  <si>
    <t>MAPES spol. s r. o.</t>
  </si>
  <si>
    <t>mapes@mapes.cz</t>
  </si>
  <si>
    <t>MIROSLAV WEBER</t>
  </si>
  <si>
    <t>krmiva.horovice@acana.cz</t>
  </si>
  <si>
    <t>VOK Beroun,spol.s r.o.</t>
  </si>
  <si>
    <t>vit.sebek@vokberoun.cz</t>
  </si>
  <si>
    <t>Ing. Tomáš Opravil</t>
  </si>
  <si>
    <t>tom.opravil@gmail.com</t>
  </si>
  <si>
    <t>Eva Jirícková</t>
  </si>
  <si>
    <t>familydogs@seznam.cz</t>
  </si>
  <si>
    <t>Jan Podolák</t>
  </si>
  <si>
    <t>j.podolak@zoho.com</t>
  </si>
  <si>
    <t>Karel Polášek</t>
  </si>
  <si>
    <t>lenka.tlusta@email.cz</t>
  </si>
  <si>
    <t>Rudla s.r.o.</t>
  </si>
  <si>
    <t>fakturace@rudla-sro.cz</t>
  </si>
  <si>
    <t>Babyrenka s.r.o.</t>
  </si>
  <si>
    <t>info@babyrenka.cz</t>
  </si>
  <si>
    <t>ESELL s.r.o.</t>
  </si>
  <si>
    <t>jan.stepanek@esell.cz</t>
  </si>
  <si>
    <t>Frepiola s.r.o.</t>
  </si>
  <si>
    <t>rehakova@parfemland.cz</t>
  </si>
  <si>
    <t>Bc. Daniel Sklenár</t>
  </si>
  <si>
    <t>survive@survive.cz</t>
  </si>
  <si>
    <t>E-PREMIANT.CZ s.r.o.</t>
  </si>
  <si>
    <t>info@e-stavebniny.cz</t>
  </si>
  <si>
    <t>UNICENTER S.R.O.</t>
  </si>
  <si>
    <t>tuningcenter@centrum.sk</t>
  </si>
  <si>
    <t>BE-LIGHT, s.r.o.</t>
  </si>
  <si>
    <t>info@ledshopik.cz</t>
  </si>
  <si>
    <t>BULLDOG EMPIRE S.R.O.</t>
  </si>
  <si>
    <t>bulldog.merch@seznam.cz;bulldog@streetpunk.cz</t>
  </si>
  <si>
    <t>Florbal.com s.r.o.</t>
  </si>
  <si>
    <t>msenkypl@florbal.com; obchod@florbal.com</t>
  </si>
  <si>
    <t>N.KO spol. s r.o.</t>
  </si>
  <si>
    <t>nko@nko.cz; ondrej@nko.cz</t>
  </si>
  <si>
    <t>Amylon, a.s.</t>
  </si>
  <si>
    <t>novotna@amylon.cz</t>
  </si>
  <si>
    <t>PöSAMO - Retezárna, spol. s r.o.</t>
  </si>
  <si>
    <t>posamo@posamo.cz</t>
  </si>
  <si>
    <t>lenka.hronkova@schindler-sys.cz; fakturace.schindler@eintranet.net</t>
  </si>
  <si>
    <t>Jirí Prkna</t>
  </si>
  <si>
    <t>info@sportovniobchod.cz</t>
  </si>
  <si>
    <t>Zuzana Pekná</t>
  </si>
  <si>
    <t>zuzana.pekna@cestadreva.cz</t>
  </si>
  <si>
    <t>Memphiss services s.r.o.</t>
  </si>
  <si>
    <t>info@lcd-display.cz</t>
  </si>
  <si>
    <t>Kokiska s.r.o.</t>
  </si>
  <si>
    <t>fakturace@kokiskashop.cz</t>
  </si>
  <si>
    <t>Pavlína Dlabalová</t>
  </si>
  <si>
    <t>landruf@seznam.cz</t>
  </si>
  <si>
    <t>Bino Europe k.s.</t>
  </si>
  <si>
    <t>cerna@bino-europe.com</t>
  </si>
  <si>
    <t>Pavel Smejkal</t>
  </si>
  <si>
    <t>ps@vitaminshop.cz</t>
  </si>
  <si>
    <t>Jaroslav Roubík</t>
  </si>
  <si>
    <t>info@ukaprika.cz</t>
  </si>
  <si>
    <t>Vodácké a turistické centrum HONZA,</t>
  </si>
  <si>
    <t>prodejna@honza-centrum.cz</t>
  </si>
  <si>
    <t>Andreas Christofi</t>
  </si>
  <si>
    <t>fakturace@gastropohotovost.cz</t>
  </si>
  <si>
    <t>Nekvinda - Zemedelská technika a.s.</t>
  </si>
  <si>
    <t>ucetni@nekvinda.cz</t>
  </si>
  <si>
    <t>JVB Engineering s.r.o.</t>
  </si>
  <si>
    <t>vendula.bareczova@jvbnet.cz</t>
  </si>
  <si>
    <t>Moriko s.r.o.</t>
  </si>
  <si>
    <t>rene.bruk@behshop.cz</t>
  </si>
  <si>
    <t>TML, a.s.</t>
  </si>
  <si>
    <t>info@tml.cz</t>
  </si>
  <si>
    <t>Miroslav Beran</t>
  </si>
  <si>
    <t>miros.beran@seznam.cz; jana.patkova@gls-czech.com</t>
  </si>
  <si>
    <t>Lukáš Bárta</t>
  </si>
  <si>
    <t>j.dudek@bplumen.cz</t>
  </si>
  <si>
    <t>František Kroupa</t>
  </si>
  <si>
    <t>kroupa.patamat@seznam.cz</t>
  </si>
  <si>
    <t>Martin Veselý</t>
  </si>
  <si>
    <t>Veselyma@seznam.cz</t>
  </si>
  <si>
    <t>VETCENTRUM DUCHEK S.R.O.</t>
  </si>
  <si>
    <t>petshop@vetcentrum.cz; ohlidalova@vetcentrum.cz</t>
  </si>
  <si>
    <t>AirsoftGuns s.r.o.</t>
  </si>
  <si>
    <t>sales@airsoftguns.cz</t>
  </si>
  <si>
    <t>JKS seeds s. r. o.</t>
  </si>
  <si>
    <t>kesner.lukas@gmail.com</t>
  </si>
  <si>
    <t>HARKO s.r.o.</t>
  </si>
  <si>
    <t>harko@harko.cz</t>
  </si>
  <si>
    <t>Libor Novák</t>
  </si>
  <si>
    <t>motopneu.novak@volny.cz</t>
  </si>
  <si>
    <t>ITALY STYLE LINEA, s.r.o.</t>
  </si>
  <si>
    <t>varga@italystyle.cz</t>
  </si>
  <si>
    <t>TERRA INTERNATIONAL, spol. s r. o.</t>
  </si>
  <si>
    <t>spackova@terraint.eu</t>
  </si>
  <si>
    <t>Kenkai d.o.o.</t>
  </si>
  <si>
    <t>SI57531528</t>
  </si>
  <si>
    <t>info@kenkai.net</t>
  </si>
  <si>
    <t>HALLUX, s.r.o.</t>
  </si>
  <si>
    <t>objednavky@hallux.cz</t>
  </si>
  <si>
    <t>JASPERS point s.r.o.</t>
  </si>
  <si>
    <t>kraspol@kraspol.cz</t>
  </si>
  <si>
    <t>Tomáš Beneš</t>
  </si>
  <si>
    <t>benetom1@yahoo.com</t>
  </si>
  <si>
    <t>VKS POHLEDŠTÍ DVORÁCI A.S.</t>
  </si>
  <si>
    <t>vkshb@vkshb.cz; jitka.bartova@vkshb.cz</t>
  </si>
  <si>
    <t>Petr Pokorný</t>
  </si>
  <si>
    <t>obchod@hokejlevne.cz</t>
  </si>
  <si>
    <t>Karel Mašek</t>
  </si>
  <si>
    <t>info@megahracky.cz</t>
  </si>
  <si>
    <t>Race Print GP s.r.o.</t>
  </si>
  <si>
    <t>info@metabondcz.com</t>
  </si>
  <si>
    <t>Nábytek KELT s.r.o.</t>
  </si>
  <si>
    <t>motloch@nabytek-kelt.cz</t>
  </si>
  <si>
    <t>A-DÍLY PETRA HENYCHOVÁ</t>
  </si>
  <si>
    <t>info@altmanmoto.cz</t>
  </si>
  <si>
    <t>TOP BATTERY, s.r.o.</t>
  </si>
  <si>
    <t>info@topbattery.cz</t>
  </si>
  <si>
    <t>Pavel Conka</t>
  </si>
  <si>
    <t>info@hoxi.cz</t>
  </si>
  <si>
    <t>VERA CESTROVÁ</t>
  </si>
  <si>
    <t>obchod@maser.cz</t>
  </si>
  <si>
    <t>Traminal s.r.o.</t>
  </si>
  <si>
    <t>ucetni@atranet.cz</t>
  </si>
  <si>
    <t>Tomorrow systems, s.r.o.</t>
  </si>
  <si>
    <t>veronika@tomorrows.cz; info@tomorrows.cz</t>
  </si>
  <si>
    <t>Obchody Milota s.r.o.</t>
  </si>
  <si>
    <t>info@prodejnabylin.cz</t>
  </si>
  <si>
    <t>GourmetKava s.r.o.</t>
  </si>
  <si>
    <t>info@gourmetkava.cz</t>
  </si>
  <si>
    <t>BONECO CR, s.r.o.</t>
  </si>
  <si>
    <t>ivan.klusacek@boneco-cr.cz</t>
  </si>
  <si>
    <t>Oblastní prumyslový podnik Policka</t>
  </si>
  <si>
    <t>krajickovai@opp.cz</t>
  </si>
  <si>
    <t>SNOW-HOW CR s.r.o.</t>
  </si>
  <si>
    <t>zadnikova@blizzard.cz; matystakova@blizzard.cz</t>
  </si>
  <si>
    <t>AMI imex s.r.o.</t>
  </si>
  <si>
    <t>info@ami-exim.com</t>
  </si>
  <si>
    <t>Kreativní prostor LAVMI, s.r.o.</t>
  </si>
  <si>
    <t>jan@lavmi.cz</t>
  </si>
  <si>
    <t>GIMI GROUP s.r.o.</t>
  </si>
  <si>
    <t>info@gimishop.cz</t>
  </si>
  <si>
    <t>FARMASI SK, s.r.o.</t>
  </si>
  <si>
    <t>tropkova@farmasi.sk</t>
  </si>
  <si>
    <t>KONMES s.r.o.</t>
  </si>
  <si>
    <t>papirada@seznam.cz</t>
  </si>
  <si>
    <t>WEB RETAIL S.R.O.</t>
  </si>
  <si>
    <t>fakturace@projektory-lampy.cz; info@webretail.cz</t>
  </si>
  <si>
    <t>Hugo Capek</t>
  </si>
  <si>
    <t>capkovi@ekokoza.cz</t>
  </si>
  <si>
    <t>SAM BABY s.r.o.</t>
  </si>
  <si>
    <t>ostrava-sklad@sambaby.com</t>
  </si>
  <si>
    <t>ZEROT s.r.o.</t>
  </si>
  <si>
    <t>info@zerot.cz</t>
  </si>
  <si>
    <t>ING.JAROMÍR HORSKÝ</t>
  </si>
  <si>
    <t>info@rhplus.cz</t>
  </si>
  <si>
    <t>Ing. Pavel Lukáš</t>
  </si>
  <si>
    <t>Vyroba.lesetice@volny.cz</t>
  </si>
  <si>
    <t>Detskyeshop s.r.o.</t>
  </si>
  <si>
    <t>fakturace@detskyeshop.cz</t>
  </si>
  <si>
    <t>Radek Horcicka</t>
  </si>
  <si>
    <t>shop@fordivers.cz</t>
  </si>
  <si>
    <t>LBCE s.r.o.</t>
  </si>
  <si>
    <t>info@luxurybags.cz; vochozka@gmail.com</t>
  </si>
  <si>
    <t>ARIANA SPORTS s.r.o.</t>
  </si>
  <si>
    <t>ariana@volny.cz</t>
  </si>
  <si>
    <t>PAŽAK s.r.o.</t>
  </si>
  <si>
    <t>pazak@pazak.eu</t>
  </si>
  <si>
    <t>ASP GROUP s.r.o.</t>
  </si>
  <si>
    <t>veronika@aspgroup.cz</t>
  </si>
  <si>
    <t>PROGRESS CYCLE, A.S.</t>
  </si>
  <si>
    <t>info@progresscycle.cz</t>
  </si>
  <si>
    <t>Dominika Volfová</t>
  </si>
  <si>
    <t>mojelevandule@seznam.cz</t>
  </si>
  <si>
    <t>Adam Štencl</t>
  </si>
  <si>
    <t>info@vseprolov.cz</t>
  </si>
  <si>
    <t>CHOCOGASTRO, s.r.o.</t>
  </si>
  <si>
    <t>faktury@reklamnicokolady.cz</t>
  </si>
  <si>
    <t>AMANA,S.R.O.</t>
  </si>
  <si>
    <t>amana@caj.cz</t>
  </si>
  <si>
    <t>Linealis s.r.o.</t>
  </si>
  <si>
    <t>info@walimex.cz; janpen@volny.cz</t>
  </si>
  <si>
    <t>Ružový panter, s. r. o.</t>
  </si>
  <si>
    <t>info@kocarky-ruzovypanter.cz</t>
  </si>
  <si>
    <t>Jakub Najdek</t>
  </si>
  <si>
    <t>info@five-ten.cz; obadal.j@gmail.com</t>
  </si>
  <si>
    <t>ALENSA S.R.O.</t>
  </si>
  <si>
    <t>uctarna@alensa.cz, ksarlingrova@alensa.cz; jkijonka@alensa.cz</t>
  </si>
  <si>
    <t>light-oled s.r.o.</t>
  </si>
  <si>
    <t>info@oledshop.cz</t>
  </si>
  <si>
    <t>Bracco, s.r.o.</t>
  </si>
  <si>
    <t>info@bracco.cz</t>
  </si>
  <si>
    <t>Petr Sorré</t>
  </si>
  <si>
    <t>info@aliso.cz</t>
  </si>
  <si>
    <t>Identifikacní systémy, s.r.o.</t>
  </si>
  <si>
    <t>info@idsys.cz; klara.kalivodova@idsys.cz</t>
  </si>
  <si>
    <t>Ing. Miloš Bílý</t>
  </si>
  <si>
    <t>info@nejodevy.cz</t>
  </si>
  <si>
    <t>ARTOMA TRADE LIMITED</t>
  </si>
  <si>
    <t>info@drevobarvy.cz; tkurell@gmail.com</t>
  </si>
  <si>
    <t>FAGOR GASTRO CZ s.r.o.</t>
  </si>
  <si>
    <t>z.hoscukova@fagorgastro.cz</t>
  </si>
  <si>
    <t>Ladislav Vidršperk</t>
  </si>
  <si>
    <t>info@lodniobchod.cz</t>
  </si>
  <si>
    <t>Petr Chalupník</t>
  </si>
  <si>
    <t>obchod@nadmerneboty.cz</t>
  </si>
  <si>
    <t>D &amp; V technika s.r.o.</t>
  </si>
  <si>
    <t>karcher@karcherdav.cz</t>
  </si>
  <si>
    <t>KOLOVRAT, CM S.R.O.</t>
  </si>
  <si>
    <t>info@kolovrat.cz</t>
  </si>
  <si>
    <t>AP PROGRESS CZ s.r.o.</t>
  </si>
  <si>
    <t>info@approgress.cz</t>
  </si>
  <si>
    <t>TOMÁŠ KUDWEIS</t>
  </si>
  <si>
    <t>kudweis.tom@gmail.com</t>
  </si>
  <si>
    <t>Jirina Tesková</t>
  </si>
  <si>
    <t>info@kozenagalanterie-teskova.cz</t>
  </si>
  <si>
    <t>Lenka Oštádalová</t>
  </si>
  <si>
    <t>info@lepeeto.cz</t>
  </si>
  <si>
    <t>GRMOLEC servis s.r.o.</t>
  </si>
  <si>
    <t>info@grmolecelektro.cz</t>
  </si>
  <si>
    <t>CELESTE PRAGUE, SPOL.S R.O.</t>
  </si>
  <si>
    <t>celeste@celeste.cz</t>
  </si>
  <si>
    <t>NAVIJÁKY.CZ s.r.o.</t>
  </si>
  <si>
    <t>navijaky@seznam.cz; info@navijaky.cz</t>
  </si>
  <si>
    <t>Lara Design s.r.o.</t>
  </si>
  <si>
    <t>eshop@laradesignsro.cz.</t>
  </si>
  <si>
    <t>A JE TO, spol. s r.o.</t>
  </si>
  <si>
    <t>radek.108@seznam.cz</t>
  </si>
  <si>
    <t>CWP výživové poradenství s.r.o.</t>
  </si>
  <si>
    <t>josef.mares@cambridge-diet.cz</t>
  </si>
  <si>
    <t>Prima Outdoor s.r.o.</t>
  </si>
  <si>
    <t>obchod@prima-outdoor.cz</t>
  </si>
  <si>
    <t>BUDFiT e-shop s.r.o.</t>
  </si>
  <si>
    <t>Jana Cerná</t>
  </si>
  <si>
    <t>Jan Urbánek</t>
  </si>
  <si>
    <t>info@rcstudio.cz</t>
  </si>
  <si>
    <t>Ing. Marta Plecitá</t>
  </si>
  <si>
    <t>michal.plecity@veselanohavice.cz</t>
  </si>
  <si>
    <t>WellMall s.r.o.</t>
  </si>
  <si>
    <t>info@wellmall.cz</t>
  </si>
  <si>
    <t>Unax Import s.r.o.</t>
  </si>
  <si>
    <t>unaximport@gmail.com</t>
  </si>
  <si>
    <t>NECY s.r.o.</t>
  </si>
  <si>
    <t>economy@necy.cz</t>
  </si>
  <si>
    <t>Forst Agro s.r.o.</t>
  </si>
  <si>
    <t>office@forstagro.cz; info@forstagro.cz</t>
  </si>
  <si>
    <t>L-Sport Lukasz Ledwin</t>
  </si>
  <si>
    <t>PL5482097991</t>
  </si>
  <si>
    <t>info@controlshop.pl</t>
  </si>
  <si>
    <t>Štastný Jaroslav</t>
  </si>
  <si>
    <t>stastnaeva32@gmail.com; taso@volny.cz</t>
  </si>
  <si>
    <t>P.M.P. COMPANY S.R.O.</t>
  </si>
  <si>
    <t>petira@pmpcompany.cz</t>
  </si>
  <si>
    <t>PREMIUM BOUTIQUES s.r.o.</t>
  </si>
  <si>
    <t>gls@envanto.cz; info@envanto.cz</t>
  </si>
  <si>
    <t>Zbynek Novotný</t>
  </si>
  <si>
    <t>info@bono-naradi.cz</t>
  </si>
  <si>
    <t>J.S.J. Autocentrum s.r.o.</t>
  </si>
  <si>
    <t>info@almix.cz</t>
  </si>
  <si>
    <t>Krabicky - výrobní družstvo</t>
  </si>
  <si>
    <t>info@kastanovykramek.com</t>
  </si>
  <si>
    <t>DOSSIGN spol. s r.o.</t>
  </si>
  <si>
    <t>info@dossign.cz</t>
  </si>
  <si>
    <t>RONAX DEVICES s.r.o. .</t>
  </si>
  <si>
    <t>info@ronax.cz</t>
  </si>
  <si>
    <t>STAJAM, s.r.o.</t>
  </si>
  <si>
    <t>prenosil.jakub@stajam.cz</t>
  </si>
  <si>
    <t>REPASE-AKU s.r.o.</t>
  </si>
  <si>
    <t>rudolfsindelar@repase-aku.cz; sindelarova@repase-aku.cz</t>
  </si>
  <si>
    <t>LUBOŠ KUCAK HFC SERVIS</t>
  </si>
  <si>
    <t>hfc@tuningautohifi.cz</t>
  </si>
  <si>
    <t>ANTONÍN ŠKODA S.R.O.</t>
  </si>
  <si>
    <t>skoda@honeysweet.cz</t>
  </si>
  <si>
    <t>GENOX s.r.o.</t>
  </si>
  <si>
    <t>info@dilego.cz</t>
  </si>
  <si>
    <t>Marek Vymlátil</t>
  </si>
  <si>
    <t>vymlatil@dratenyprogram.cz</t>
  </si>
  <si>
    <t>Ing. Tomáš Rada</t>
  </si>
  <si>
    <t>mradova@vtrcomp.cz</t>
  </si>
  <si>
    <t>eCommerce Bohemia, s.r.o.</t>
  </si>
  <si>
    <t>ucetni@123shop.cz; regina@123shop.cz</t>
  </si>
  <si>
    <t>BioBeauty s.r.o.</t>
  </si>
  <si>
    <t>zuzananohejlova@seznam.cz</t>
  </si>
  <si>
    <t>Martin Prokupek</t>
  </si>
  <si>
    <t>martin.prokupek@centrum.cz</t>
  </si>
  <si>
    <t>PEVEX SPOL. S R.O.</t>
  </si>
  <si>
    <t>pevex@nextra.cz</t>
  </si>
  <si>
    <t>Jakub Hlavác</t>
  </si>
  <si>
    <t>uctarna@colorcentrumvracov.cz; obchod@colorcentrumvracov.cz; vracov@dumbarev.cz; colorcentrum.vracov@email.cz</t>
  </si>
  <si>
    <t>Aga24, s.r.o.</t>
  </si>
  <si>
    <t>sona.ledvonova@rctrading.cz</t>
  </si>
  <si>
    <t>NOVUS BIKE s.r.o.</t>
  </si>
  <si>
    <t>ucetni@sundance-bike.cz; novus@sundance-bike.cz</t>
  </si>
  <si>
    <t>Vltavské perí, spol. s r.o.</t>
  </si>
  <si>
    <t>obchod@vltavskeperi.cz</t>
  </si>
  <si>
    <t>olzalogistic.com , s.r.o.</t>
  </si>
  <si>
    <t>Ing. Vít Kouba</t>
  </si>
  <si>
    <t>kouba@kareco.cz</t>
  </si>
  <si>
    <t>KRMOTO s.r.o.</t>
  </si>
  <si>
    <t>info@motostop.cz</t>
  </si>
  <si>
    <t>Ing. Jirí Cihák</t>
  </si>
  <si>
    <t>zazirejova@olejesgaranci.cz</t>
  </si>
  <si>
    <t>Václav Pekný</t>
  </si>
  <si>
    <t>ratan.jizba@tiscali.cz</t>
  </si>
  <si>
    <t>Lenka Machovcová</t>
  </si>
  <si>
    <t>info@golfaky.cz</t>
  </si>
  <si>
    <t>Ing. Petr Hradecný</t>
  </si>
  <si>
    <t>petr@formtisk.cz</t>
  </si>
  <si>
    <t>Jirí Škoda</t>
  </si>
  <si>
    <t>info@cykloskoda.cz</t>
  </si>
  <si>
    <t>Ing. Vera Zdražilová</t>
  </si>
  <si>
    <t>velozdrazilova@seznam.cz</t>
  </si>
  <si>
    <t>Chytré elektro s.r.o.</t>
  </si>
  <si>
    <t>uctarna@chytreelektro.cz; objednavky@chytreelektro.cz</t>
  </si>
  <si>
    <t>UNIFORMSHOP SPÓLKA CYWILNA</t>
  </si>
  <si>
    <t>PL5482674796</t>
  </si>
  <si>
    <t>info@slavicproject.pl</t>
  </si>
  <si>
    <t>Stanislav Loudín</t>
  </si>
  <si>
    <t>michala.loudinova@dracek.cz; admin@dracek.cz</t>
  </si>
  <si>
    <t>UVC Servis s.r.o.</t>
  </si>
  <si>
    <t>novak@uvc.cz</t>
  </si>
  <si>
    <t>AB-STORE s.r.o.</t>
  </si>
  <si>
    <t>olda.spelda@abstore.cz</t>
  </si>
  <si>
    <t>MIROSLAV PODUŠKA</t>
  </si>
  <si>
    <t>autopb@centrum.cz</t>
  </si>
  <si>
    <t>Filtry Vodní s.r.o.</t>
  </si>
  <si>
    <t>fakturace@filtry-vodni.cz</t>
  </si>
  <si>
    <t>bermobilcz@gmail.com; obadal.j@gmail.com</t>
  </si>
  <si>
    <t>Jitka Šteklová</t>
  </si>
  <si>
    <t>ppp.krupka@seznam.cz</t>
  </si>
  <si>
    <t>DIAMEC, s.r.o.</t>
  </si>
  <si>
    <t>jiri.kott@diamec.cz</t>
  </si>
  <si>
    <t>ABUS CZECH S.R.O.</t>
  </si>
  <si>
    <t>abus@abus.cz</t>
  </si>
  <si>
    <t>Jana Boušková</t>
  </si>
  <si>
    <t>info@vse-pro-domov.cz</t>
  </si>
  <si>
    <t>Veronika Zákorová Koubalová</t>
  </si>
  <si>
    <t>grandaiveko@seznam.cz; info@wolfsblut.cz</t>
  </si>
  <si>
    <t>PARAMO, a.s.</t>
  </si>
  <si>
    <t>faktury.paramo@unipetrol.cz</t>
  </si>
  <si>
    <t>TEXTIL FORUM, S.R.O.</t>
  </si>
  <si>
    <t>dana.rakova@textilforum.cz</t>
  </si>
  <si>
    <t>Tomáš Dvorácek</t>
  </si>
  <si>
    <t>info@zbrane-doplnky.cz</t>
  </si>
  <si>
    <t>Jan Pastor - PACART</t>
  </si>
  <si>
    <t>info@dia-potraviny.cz</t>
  </si>
  <si>
    <t>Jolana LEVÁ</t>
  </si>
  <si>
    <t>info@kentaurzbrane.cz; zbrane.kentaur@atlas.cz</t>
  </si>
  <si>
    <t>Stanislav Plechl</t>
  </si>
  <si>
    <t>stooptik@stooptik.com</t>
  </si>
  <si>
    <t>Karel Fischer</t>
  </si>
  <si>
    <t>kfobchod@seznam.cz</t>
  </si>
  <si>
    <t>MATEZA spol. s.r.o.</t>
  </si>
  <si>
    <t>t.nekola@mateza.cz</t>
  </si>
  <si>
    <t>Andrija Bulicic</t>
  </si>
  <si>
    <t>info@brita-filtry.cz</t>
  </si>
  <si>
    <t>X FASHION MARKET S.R.O.</t>
  </si>
  <si>
    <t>xfashionmarket@seznam.cz</t>
  </si>
  <si>
    <t>Jakub Vlachý</t>
  </si>
  <si>
    <t>info@jadal.cz</t>
  </si>
  <si>
    <t>Silvie Marková</t>
  </si>
  <si>
    <t>markova.silvie@gmail.com</t>
  </si>
  <si>
    <t>CEBA sp. z o.o.</t>
  </si>
  <si>
    <t>PL7510001663</t>
  </si>
  <si>
    <t>joanna@ceba.com.pl</t>
  </si>
  <si>
    <t>PAVEL PROCHÁZKA</t>
  </si>
  <si>
    <t>fakturace@marcomplet.cz</t>
  </si>
  <si>
    <t>VAMP FASHION s.r.o.</t>
  </si>
  <si>
    <t>info@vampfashion.cz</t>
  </si>
  <si>
    <t>IMPEA S.R.O.</t>
  </si>
  <si>
    <t>pachta@e-cerpadla.cz</t>
  </si>
  <si>
    <t>Bc. Jana Skulová</t>
  </si>
  <si>
    <t>jasmini@centrum.cz</t>
  </si>
  <si>
    <t>Jaroslav Hanuš</t>
  </si>
  <si>
    <t>tomi@tomi-trutnov.cz</t>
  </si>
  <si>
    <t>Martin Kubiczek</t>
  </si>
  <si>
    <t>kubiczek.seat@volny.cz</t>
  </si>
  <si>
    <t>Hezcí domov s.r.o.</t>
  </si>
  <si>
    <t>info@hezcidomov.cz</t>
  </si>
  <si>
    <t>MOVITECH s.r.o.</t>
  </si>
  <si>
    <t>p.arnold@movitech.cz</t>
  </si>
  <si>
    <t>Vánocní ozdoby, DUV - družstvo</t>
  </si>
  <si>
    <t>rajsova.ivana@vanocniozdoby.cz</t>
  </si>
  <si>
    <t>IBO CZ s.r.o.</t>
  </si>
  <si>
    <t>uctaren@ibo.sk; brno@ibocz.cz</t>
  </si>
  <si>
    <t>JIrí Rolný</t>
  </si>
  <si>
    <t>info@tiande-tcm.cz</t>
  </si>
  <si>
    <t>Bed of Roses s.r.o.</t>
  </si>
  <si>
    <t>info@bedofroses.cz</t>
  </si>
  <si>
    <t>Oldrich Hajna</t>
  </si>
  <si>
    <t>info@gunshop.cz</t>
  </si>
  <si>
    <t>Petr Šandera</t>
  </si>
  <si>
    <t>sandera.hc@email.cz</t>
  </si>
  <si>
    <t>MEGABIKE PLUS s.r.o.</t>
  </si>
  <si>
    <t>info@megabike-cyklo.cz</t>
  </si>
  <si>
    <t>DIRECT ALPINE s.r.o.</t>
  </si>
  <si>
    <t>petr.pasta@directalpine.com; martin.homola@directalpine.com</t>
  </si>
  <si>
    <t>HJS Auto spol. s r.o.</t>
  </si>
  <si>
    <t>ucetni@pneu-kvalitne.cz</t>
  </si>
  <si>
    <t>Milan Holzäpfel</t>
  </si>
  <si>
    <t>spoluprace@glam.cz</t>
  </si>
  <si>
    <t>Pavel Bobrik</t>
  </si>
  <si>
    <t>info@vysilackymilin.cz</t>
  </si>
  <si>
    <t>LEONN promotion s.r.o.</t>
  </si>
  <si>
    <t>info@gastroklub.cz</t>
  </si>
  <si>
    <t>Taeda services s.r.o.</t>
  </si>
  <si>
    <t>info@taeda.cz</t>
  </si>
  <si>
    <t>Andrea Kaplitová</t>
  </si>
  <si>
    <t>FO</t>
  </si>
  <si>
    <t>nejenpneu@nejenpneu.cz</t>
  </si>
  <si>
    <t>Radek Matula</t>
  </si>
  <si>
    <t>sedra@volny.cz</t>
  </si>
  <si>
    <t>KOZAP Uh. Brod - zbrane a strelivo</t>
  </si>
  <si>
    <t>husarikova@kozap.cz</t>
  </si>
  <si>
    <t>ADAPA s. r .o.</t>
  </si>
  <si>
    <t>info@seznam-pneu.cz</t>
  </si>
  <si>
    <t>ihrackárství s.r.o.</t>
  </si>
  <si>
    <t>z.maly@i-hrackarstvi.cz</t>
  </si>
  <si>
    <t>Petr Pýcha</t>
  </si>
  <si>
    <t>info@uniquesport.cz</t>
  </si>
  <si>
    <t>Petra Frantová</t>
  </si>
  <si>
    <t>petra.frantova@email.cz</t>
  </si>
  <si>
    <t>Trading &amp; Consulting s.r.o.</t>
  </si>
  <si>
    <t>toupalik@trading-consulting.cz</t>
  </si>
  <si>
    <t>MILAN LUNÁK</t>
  </si>
  <si>
    <t>koloobchod@seznam.cz</t>
  </si>
  <si>
    <t>Tomáš Míka</t>
  </si>
  <si>
    <t>obchod@mlsnymazlik.cz</t>
  </si>
  <si>
    <t>Vendula Piklová</t>
  </si>
  <si>
    <t>info@drevenedomecky.cz</t>
  </si>
  <si>
    <t>THT Policka, s.r.o.</t>
  </si>
  <si>
    <t>hurychova@tht.cz</t>
  </si>
  <si>
    <t>Strechy Vanícek spol. s r.o.</t>
  </si>
  <si>
    <t>kancelar@strechy-vanicek.cz</t>
  </si>
  <si>
    <t>FRANKL PHARMA s.r.o.</t>
  </si>
  <si>
    <t>skj@franklpharma.eu; finance@franklpharma.eu</t>
  </si>
  <si>
    <t>Hana Zítková</t>
  </si>
  <si>
    <t>baby-car@seznam.cz</t>
  </si>
  <si>
    <t>PAVEL MATEJKA</t>
  </si>
  <si>
    <t>rejoice-kt@email.cz</t>
  </si>
  <si>
    <t>Bejo Bohemia, s.r.o.</t>
  </si>
  <si>
    <t>info@bejo.cz</t>
  </si>
  <si>
    <t>IBIZA HELP s.r.o.</t>
  </si>
  <si>
    <t>PROFICOOK s.r.o.</t>
  </si>
  <si>
    <t>proficook@proficook.cz</t>
  </si>
  <si>
    <t>GSP-High Tech Saws, s.r.o.</t>
  </si>
  <si>
    <t>badankova@gspzborovice.cz</t>
  </si>
  <si>
    <t>Gabriela Cerná</t>
  </si>
  <si>
    <t>gabri.cz@seznam.cz</t>
  </si>
  <si>
    <t>Studnicka-Imex</t>
  </si>
  <si>
    <t>hermanx@email.cz; rs.audi@email.cz; vwaudi365@email.cz</t>
  </si>
  <si>
    <t>CENTRUM SPZ s.r.o.</t>
  </si>
  <si>
    <t>info@centrumspz.cz</t>
  </si>
  <si>
    <t>SUPER BABY s.r.o.</t>
  </si>
  <si>
    <t>info@super-baby.cz</t>
  </si>
  <si>
    <t>Tehotenská moda s.r.o.</t>
  </si>
  <si>
    <t>info@bebinka.cz; tehotenskamoda@email.cz</t>
  </si>
  <si>
    <t>Bc. Pavla Široká</t>
  </si>
  <si>
    <t>sirokapavla@gmail.com</t>
  </si>
  <si>
    <t>PAVEL JANÍCEK  FIRE-LUX</t>
  </si>
  <si>
    <t>info@svitidla.com</t>
  </si>
  <si>
    <t>slivkova@barum-pneu.cz; marcela@barum-pneu.cz</t>
  </si>
  <si>
    <t>Ing. Petr DOUDERA</t>
  </si>
  <si>
    <t>prodejna@ddamtek.cz;gh@ddamtek.cz</t>
  </si>
  <si>
    <t>BTA Diamantová Technika Brno,s.r.o.</t>
  </si>
  <si>
    <t>info@btabrno.cz</t>
  </si>
  <si>
    <t>DNES SERVIS S.R.O.</t>
  </si>
  <si>
    <t>admin@pneu-dnes.cz; leos.franc@chara.cz</t>
  </si>
  <si>
    <t>Benet v.o.s.</t>
  </si>
  <si>
    <t>benesp@benet-ponozky.cz; prodej@benet-ponozky.cz</t>
  </si>
  <si>
    <t>MOTO ITALIA s.r.o.</t>
  </si>
  <si>
    <t>obchod@ducati-czech.cz</t>
  </si>
  <si>
    <t>Tomáš Barták</t>
  </si>
  <si>
    <t>info@eagleguns.cz</t>
  </si>
  <si>
    <t>L.T.-obchodní a stavební spolecnost</t>
  </si>
  <si>
    <t>nahradnidily@ltlinek.cz</t>
  </si>
  <si>
    <t>J+J Style s.r.o.</t>
  </si>
  <si>
    <t>janska@chirurgickaocel.com</t>
  </si>
  <si>
    <t>LOHAS s. r. o.</t>
  </si>
  <si>
    <t>lohas@lohas.cz</t>
  </si>
  <si>
    <t>Mgr. Leona Meindlová</t>
  </si>
  <si>
    <t>info@leonscale.cz</t>
  </si>
  <si>
    <t>Lovecký svet s.ro.</t>
  </si>
  <si>
    <t>ucto@loveckysvet.cz</t>
  </si>
  <si>
    <t>Eva Zagermannová</t>
  </si>
  <si>
    <t>zagermann@tiscali.cz</t>
  </si>
  <si>
    <t>VF Event, s.r.o.</t>
  </si>
  <si>
    <t>shop@veganfightershop.cz</t>
  </si>
  <si>
    <t>Bego s.r.o.</t>
  </si>
  <si>
    <t>faktury@bego.cz; preprava@bego.cz</t>
  </si>
  <si>
    <t>FITNESS PERFORMANCE s.r.o.</t>
  </si>
  <si>
    <t>info@tptherapy.cz; mastna@mastna.cz</t>
  </si>
  <si>
    <t>PROLIGHT s.r.o.</t>
  </si>
  <si>
    <t>jirik@pro-light.cz</t>
  </si>
  <si>
    <t>CROY s.r.o.</t>
  </si>
  <si>
    <t>jakoubkova@croy.cz</t>
  </si>
  <si>
    <t>hadrava@freework.cz; info@ukaprika.cz; info@freework.cz</t>
  </si>
  <si>
    <t>ING JAROSLAV POSPÍŠIL, PH.D. -</t>
  </si>
  <si>
    <t>silvajagd@silvajagd.cz</t>
  </si>
  <si>
    <t>BISON sportswear, s.r.o.</t>
  </si>
  <si>
    <t>bison@bison.cz</t>
  </si>
  <si>
    <t>INTERMEDIA GOLF SHOP, spol. s r.o.</t>
  </si>
  <si>
    <t>objednavky@imgolf.cz</t>
  </si>
  <si>
    <t>Kamil Adamus</t>
  </si>
  <si>
    <t>ANNA MATEJKOVÁ</t>
  </si>
  <si>
    <t>anna.matejkova@email.cz</t>
  </si>
  <si>
    <t>PODMIX S.R.O.</t>
  </si>
  <si>
    <t>cz@setino.com</t>
  </si>
  <si>
    <t>Ivo Špuk</t>
  </si>
  <si>
    <t>ivo.spuk@seznam.cz</t>
  </si>
  <si>
    <t>Lukáš Veselý</t>
  </si>
  <si>
    <t>info@morellato-store.cz</t>
  </si>
  <si>
    <t>STYL, výrobní družstvo knoflíkáru,</t>
  </si>
  <si>
    <t>machova@buttons.cz</t>
  </si>
  <si>
    <t>Hogo Fogo s.r.o.</t>
  </si>
  <si>
    <t>kvedral@vivobarefoot.cz; mzoulova@vivobarefoot.cz</t>
  </si>
  <si>
    <t>ANTONÍN KREJCA EASY CLEAN</t>
  </si>
  <si>
    <t>easyclean@volny.cz</t>
  </si>
  <si>
    <t>BAKLY s.r.o.</t>
  </si>
  <si>
    <t>info@bakly.cz</t>
  </si>
  <si>
    <t>MARTIN LUNÁK</t>
  </si>
  <si>
    <t>mlunak@marbi.cz; lada.andryskova@seznam.cz</t>
  </si>
  <si>
    <t>Stanislav Cíhal</t>
  </si>
  <si>
    <t>scihal@seznam.cz; firma@kolacihal.cz</t>
  </si>
  <si>
    <t>Iveta Továrková</t>
  </si>
  <si>
    <t>palmaiuka@seznam.cz</t>
  </si>
  <si>
    <t>Veronika Ciosková</t>
  </si>
  <si>
    <t>eshop@yorkshop.cz</t>
  </si>
  <si>
    <t>ELEKTRO JÁNSKÝ, s.r.o.</t>
  </si>
  <si>
    <t>elektrojansky@tiscali.cz</t>
  </si>
  <si>
    <t>TENIS TEAM s.r.o.</t>
  </si>
  <si>
    <t>kvarda@tenisteam.cz</t>
  </si>
  <si>
    <t>Miloš Jelínek</t>
  </si>
  <si>
    <t>info@i-pohony.cz</t>
  </si>
  <si>
    <t>Vallogic, s.r.o.</t>
  </si>
  <si>
    <t>vallo.miroslav1@gmail.com</t>
  </si>
  <si>
    <t>90 mm, s.r.o.</t>
  </si>
  <si>
    <t>info@expedujemezavas.cz</t>
  </si>
  <si>
    <t>ROCKART s.r.o.</t>
  </si>
  <si>
    <t>info@rockway.eu</t>
  </si>
  <si>
    <t>Mgr. František Míca</t>
  </si>
  <si>
    <t>info@pro-vase-auto.cz</t>
  </si>
  <si>
    <t>Megastore s. r. o.</t>
  </si>
  <si>
    <t>SK2023238657</t>
  </si>
  <si>
    <t>timestore@seznam.cz</t>
  </si>
  <si>
    <t>GREEN WAYS S.R.O.</t>
  </si>
  <si>
    <t>lapcikova@gw-int.net</t>
  </si>
  <si>
    <t>VICTORIA - AG ART, SPOL. S R.O.</t>
  </si>
  <si>
    <t>victoria@grbox.cz; zakazky@pohary-victoria.cz</t>
  </si>
  <si>
    <t>SP Venture s.r.o.</t>
  </si>
  <si>
    <t>sykora@spventure.cz</t>
  </si>
  <si>
    <t>nakup24.cz s.r.o.</t>
  </si>
  <si>
    <t>obchod@nakup24.cz</t>
  </si>
  <si>
    <t>ALEŠ KAUTSKÝ - FOTO SERVIS</t>
  </si>
  <si>
    <t>kautsky.ales@centrum.cz</t>
  </si>
  <si>
    <t>Pneuman Distribuce s.r.o.</t>
  </si>
  <si>
    <t>info@pneuman.cz</t>
  </si>
  <si>
    <t>Ester Ružicková</t>
  </si>
  <si>
    <t>info@livien-kabelky.cz</t>
  </si>
  <si>
    <t>GOTANA, s.r.o.</t>
  </si>
  <si>
    <t>SK2023308738</t>
  </si>
  <si>
    <t>gogola.boris@gmail.com</t>
  </si>
  <si>
    <t>MZB AUTO s.r.o.</t>
  </si>
  <si>
    <t>auto@mzb.cz</t>
  </si>
  <si>
    <t>KÖNIG - SURF, S.R.O.</t>
  </si>
  <si>
    <t>eichlerova@daneneumann.cz; info@konig.cz; konig@konig.cz</t>
  </si>
  <si>
    <t>Esa s.r.o.</t>
  </si>
  <si>
    <t>Ewa Havránková</t>
  </si>
  <si>
    <t>info@ewaco.cz</t>
  </si>
  <si>
    <t>COSMETICA BOHEMICA S.R.O.</t>
  </si>
  <si>
    <t>info@boemi.cz</t>
  </si>
  <si>
    <t>Ing. Ludek Krejzar</t>
  </si>
  <si>
    <t>info@snowboard-shop.cz</t>
  </si>
  <si>
    <t>ING. ROBERT ŠPANEL</t>
  </si>
  <si>
    <t>info@infinito.cz; rspanel@centrum.cz</t>
  </si>
  <si>
    <t>OUTDOORBABY s.r.o.</t>
  </si>
  <si>
    <t>info@outdoorbaby.cz</t>
  </si>
  <si>
    <t>Ing. Jirí Kavale, DiS.</t>
  </si>
  <si>
    <t>beneponozky@seznam.cz</t>
  </si>
  <si>
    <t>Röntgen Plus s.r.o.</t>
  </si>
  <si>
    <t>rontgen@rontgen.cz</t>
  </si>
  <si>
    <t>Petr Šnajdr</t>
  </si>
  <si>
    <t>info@motops.cz</t>
  </si>
  <si>
    <t>RONAL CR s.r.o.</t>
  </si>
  <si>
    <t>lucie.kovarova@ronal.cz; prodej@ronal.cz</t>
  </si>
  <si>
    <t>A1 - Point, s.r.o.</t>
  </si>
  <si>
    <t>info@prodejdilu.cz</t>
  </si>
  <si>
    <t>Libor Podhajský</t>
  </si>
  <si>
    <t>libor.podhajsky@volny.cz</t>
  </si>
  <si>
    <t>ELUSET Consulting s.r.o.</t>
  </si>
  <si>
    <t>ji.ondrej@gmail.com; o.sirl@seznam.cz</t>
  </si>
  <si>
    <t>hokej - live s.r.o.</t>
  </si>
  <si>
    <t>info@hokej-live.cz</t>
  </si>
  <si>
    <t>HOTOVÝ INTERIER s.r.o.</t>
  </si>
  <si>
    <t>raclavska@hotovyinterier.cz</t>
  </si>
  <si>
    <t>Zdzislaw Krajewski-SCARLETT</t>
  </si>
  <si>
    <t>info@scarlett.cz</t>
  </si>
  <si>
    <t>JEEPZ cz s.r.o.</t>
  </si>
  <si>
    <t>novak@ragnes.cz</t>
  </si>
  <si>
    <t>Helena Zedková</t>
  </si>
  <si>
    <t>info@gentlemans.cz</t>
  </si>
  <si>
    <t>DANA MACHORKOVÁ</t>
  </si>
  <si>
    <t>danamachorkova@email.cz</t>
  </si>
  <si>
    <t>Kava.cz s.r.o.</t>
  </si>
  <si>
    <t>objednavky@kava.cz</t>
  </si>
  <si>
    <t>KNOK - polygrafie s.r.o.</t>
  </si>
  <si>
    <t>servis@knok.cz</t>
  </si>
  <si>
    <t>Jirí Drašnar</t>
  </si>
  <si>
    <t>prodej.zamrsk@nerosty.cz</t>
  </si>
  <si>
    <t>Jan Hataš</t>
  </si>
  <si>
    <t>jan.hatas@amulet.cz</t>
  </si>
  <si>
    <t>BELVE, s.r.o.</t>
  </si>
  <si>
    <t>SK2020381176</t>
  </si>
  <si>
    <t>alena@ctm.sk; ctmcz@ctm.sk</t>
  </si>
  <si>
    <t>DOBEGOLF s.r.o.</t>
  </si>
  <si>
    <t>pouzitakola@seznam.cz</t>
  </si>
  <si>
    <t>Petra Rozsívalová</t>
  </si>
  <si>
    <t>info@ptakoviny.biz</t>
  </si>
  <si>
    <t>Lukáš Dobrozenský</t>
  </si>
  <si>
    <t>helena@equiworld.cz</t>
  </si>
  <si>
    <t>Jeany. cz s.r.o.</t>
  </si>
  <si>
    <t>info@jeany.cz</t>
  </si>
  <si>
    <t>VORWERK CS k.s.</t>
  </si>
  <si>
    <t>vladimir.marvan@vorwerk.cz; vlasta.valterova@vorwerk.cz</t>
  </si>
  <si>
    <t>MODRÉ Z NEBE S.R.O.</t>
  </si>
  <si>
    <t>manasova.p@eltsen.cz</t>
  </si>
  <si>
    <t>Ing. Petr Kosek, Ph.D.</t>
  </si>
  <si>
    <t>info@nalehko.com</t>
  </si>
  <si>
    <t>Miroslav Križan</t>
  </si>
  <si>
    <t>m.krizan@centrum.cz</t>
  </si>
  <si>
    <t>Ryby - Rybky - Rybicky, s.r.o.</t>
  </si>
  <si>
    <t>cermak@rybyrybkyrybicky.cz</t>
  </si>
  <si>
    <t>LIVIEN.CZ s.r.o.</t>
  </si>
  <si>
    <t>Richard Štekl</t>
  </si>
  <si>
    <t>ELBIS sp. z o.o.</t>
  </si>
  <si>
    <t>PL9372333033</t>
  </si>
  <si>
    <t>office@pro-mimiadum.cz</t>
  </si>
  <si>
    <t>PAVEL FRODL</t>
  </si>
  <si>
    <t>mpbike@seznam.cz</t>
  </si>
  <si>
    <t>MarZ Corporation, s.r.o.</t>
  </si>
  <si>
    <t>info@marzmw.cz</t>
  </si>
  <si>
    <t>Martina Hrdlicková</t>
  </si>
  <si>
    <t>obchod@happyhorse.cz</t>
  </si>
  <si>
    <t>PROFISIGN PLUS S.R.O.</t>
  </si>
  <si>
    <t>info@profisignplus.cz</t>
  </si>
  <si>
    <t>PERFECT SOUND GROUP s.r.o.</t>
  </si>
  <si>
    <t>perfectsound@perfectsound.cz</t>
  </si>
  <si>
    <t>PNEUKOMPLET, s.r.o.</t>
  </si>
  <si>
    <t>rozsypalova@pneukomplet.cz</t>
  </si>
  <si>
    <t>Ecofleet CZ s.r.o.</t>
  </si>
  <si>
    <t>faktury@satelitnisledovani.cz</t>
  </si>
  <si>
    <t>Lukáš Putz</t>
  </si>
  <si>
    <t>lputz@web.de</t>
  </si>
  <si>
    <t>Ga Property, s.r.o.</t>
  </si>
  <si>
    <t>info@eprumysl.cz</t>
  </si>
  <si>
    <t>AMIGRAF, spol. s r.o.</t>
  </si>
  <si>
    <t>obchod@amigraf.cz</t>
  </si>
  <si>
    <t>KATERINA CEJTHAMROVÁ</t>
  </si>
  <si>
    <t>katkacejthamrova@hotmail.com</t>
  </si>
  <si>
    <t>AMI exim s.r.o.</t>
  </si>
  <si>
    <t>BETABIKE s.r.o.</t>
  </si>
  <si>
    <t>dana@jizdni-kola.eu</t>
  </si>
  <si>
    <t>Petr Faukner</t>
  </si>
  <si>
    <t>monikadepemo@seznam.cz</t>
  </si>
  <si>
    <t>Softub CZ s.r.o.</t>
  </si>
  <si>
    <t>softub@softub.cz</t>
  </si>
  <si>
    <t>Pavel Ružicka</t>
  </si>
  <si>
    <t>TOMÁŠ KUPKA</t>
  </si>
  <si>
    <t>admin@vlacek.cz</t>
  </si>
  <si>
    <t>Petr Malý</t>
  </si>
  <si>
    <t>sale@transcool.cz</t>
  </si>
  <si>
    <t>Vera Štarmanová</t>
  </si>
  <si>
    <t>VLADISLAV NOVOTNÝ</t>
  </si>
  <si>
    <t>baseshopcz@gmail.com</t>
  </si>
  <si>
    <t>Ing. Petr Gryga</t>
  </si>
  <si>
    <t>gym-fashion@seznam.cz</t>
  </si>
  <si>
    <t>HEATON Group a.s.</t>
  </si>
  <si>
    <t>gls@heaton.cz</t>
  </si>
  <si>
    <t>Martin Hadrbolec</t>
  </si>
  <si>
    <t>tigmann@seznam.cz</t>
  </si>
  <si>
    <t>DEF-TEC s.r.o.</t>
  </si>
  <si>
    <t>dagmar.polaskova@def-tec.cz</t>
  </si>
  <si>
    <t>LADISLAV PINTER</t>
  </si>
  <si>
    <t>info@motoprislusenstvi.cz</t>
  </si>
  <si>
    <t>Celkový součet</t>
  </si>
  <si>
    <t>Pomocný</t>
  </si>
  <si>
    <t>efaktury@martessport.com.pl, jholoubek@sierra-sport.cz, apopelkova@sierra-sport.cz</t>
  </si>
  <si>
    <t>j.cechova@ciret.cz, j.razima@ciret.cz</t>
  </si>
  <si>
    <t>Úprava mailů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</si>
</sst>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W1000"/>
  <sheetViews>
    <sheetView tabSelected="1" topLeftCell="D1" workbookViewId="0">
      <pane ySplit="1" topLeftCell="A2" activePane="bottomLeft" state="frozen"/>
      <selection pane="bottomLeft" activeCell="L2" sqref="L2"/>
    </sheetView>
  </sheetViews>
  <sheetFormatPr defaultRowHeight="15" x14ac:dyDescent="0.25"/>
  <cols>
    <col min="3" max="3" width="43.7109375" customWidth="1"/>
    <col min="10" max="10" width="9.140625" style="1"/>
    <col min="12" max="13" width="29.5703125" customWidth="1"/>
    <col min="14" max="14" width="11.85546875" bestFit="1" customWidth="1"/>
    <col min="17" max="17" width="28.140625" customWidth="1"/>
  </cols>
  <sheetData>
    <row r="1" spans="1:23" x14ac:dyDescent="0.25">
      <c r="A1" t="s">
        <v>0</v>
      </c>
      <c r="B1" t="s">
        <v>1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2</v>
      </c>
      <c r="L1" t="s">
        <v>1216</v>
      </c>
      <c r="N1" t="s">
        <v>1213</v>
      </c>
      <c r="O1" t="s">
        <v>0</v>
      </c>
      <c r="P1" t="s">
        <v>1</v>
      </c>
      <c r="Q1" t="s">
        <v>3</v>
      </c>
      <c r="R1" t="s">
        <v>4</v>
      </c>
      <c r="S1" t="s">
        <v>5</v>
      </c>
      <c r="T1" t="s">
        <v>6</v>
      </c>
      <c r="U1" t="s">
        <v>7</v>
      </c>
      <c r="V1" t="s">
        <v>8</v>
      </c>
      <c r="W1" t="s">
        <v>2</v>
      </c>
    </row>
    <row r="2" spans="1:23" x14ac:dyDescent="0.25">
      <c r="A2">
        <v>50005248</v>
      </c>
      <c r="B2" t="s">
        <v>9</v>
      </c>
      <c r="C2" t="s">
        <v>1214</v>
      </c>
      <c r="D2">
        <v>1251</v>
      </c>
      <c r="E2">
        <v>8.7569999999999997</v>
      </c>
      <c r="F2">
        <v>5.6863636363636361E-3</v>
      </c>
      <c r="G2">
        <v>1540</v>
      </c>
      <c r="H2">
        <v>0.9</v>
      </c>
      <c r="I2" t="s">
        <v>10</v>
      </c>
      <c r="L2" t="str">
        <f t="shared" ref="L2:L65" si="0">SUBSTITUTE(SUBSTITUTE(C2,MID(DEF_ODDEL,1,1),";"),MID(DEF_ODDEL,2,1),";")</f>
        <v>efaktury@martessport.com.pl; jholoubek@sierra-sport.cz; apopelkova@sierra-sport.cz</v>
      </c>
      <c r="N2">
        <f>IFERROR(IF(ROW()=2,1,IF(COUNTIF($N$1:$N1,$N1)+1&gt;IF(LEN(INDEX(DEF_MAIL,$N1))=LEN(SUBSTITUTE(INDEX(DEF_MAIL,$N1),";","")),1,LEN(INDEX(DEF_MAIL,$N1))-LEN(SUBSTITUTE(INDEX(DEF_MAIL,$N1),";",""))+1),IF($N1+1&gt;ROWS(DEF_MAIL),"",$N1+1),$N1)),"")</f>
        <v>1</v>
      </c>
      <c r="O2">
        <f>IF($N2="","",INDEX(DEF_OBLAST,$N2,1))</f>
        <v>50005248</v>
      </c>
      <c r="P2" t="str">
        <f>IF($N2="","",INDEX(DEF_OBLAST,$N2,2))</f>
        <v>MARTES SPORT SP. Z O.O.</v>
      </c>
      <c r="Q2" t="str">
        <f>IF($N2="","",TRIM(RIGHT(LEFT(SUBSTITUTE(INDEX(DEF_MAIL,$N2),";",REPT(" ",LEN(INDEX(DEF_MAIL,$N2)))),COUNTIF($N$2:$N2,$N2)*LEN(INDEX(DEF_MAIL,$N2))),LEN(INDEX(DEF_MAIL,$N2)))))</f>
        <v>efaktury@martessport.com.pl</v>
      </c>
      <c r="R2">
        <f>IF($N2="","",INDEX(DEF_OBLAST,$N2,4))</f>
        <v>1251</v>
      </c>
      <c r="S2">
        <f>IF($N2="","",INDEX(DEF_OBLAST,$N2,5))</f>
        <v>8.7569999999999997</v>
      </c>
      <c r="T2">
        <f>IF($N2="","",INDEX(DEF_OBLAST,$N2,6))</f>
        <v>5.6863636363636361E-3</v>
      </c>
      <c r="U2">
        <f>IF($N2="","",INDEX(DEF_OBLAST,$N2,7))</f>
        <v>1540</v>
      </c>
      <c r="V2">
        <f>IF($N2="","",IF(ISNUMBER(INDEX(DEF_OBLAST,$N2,8)),INDEX(DEF_OBLAST,$N2,8),""))</f>
        <v>0.9</v>
      </c>
      <c r="W2" t="str">
        <f>IF($N2="","",INDEX(DEF_OBLAST,$N2,9))</f>
        <v>PL5471791682</v>
      </c>
    </row>
    <row r="3" spans="1:23" x14ac:dyDescent="0.25">
      <c r="A3">
        <v>50005883</v>
      </c>
      <c r="B3" t="s">
        <v>11</v>
      </c>
      <c r="C3" t="s">
        <v>1215</v>
      </c>
      <c r="D3">
        <v>5325</v>
      </c>
      <c r="E3">
        <v>37.274999999999999</v>
      </c>
      <c r="F3">
        <v>7.8722280887011612E-3</v>
      </c>
      <c r="G3">
        <v>4735</v>
      </c>
      <c r="H3">
        <v>0.9</v>
      </c>
      <c r="I3">
        <v>48536709</v>
      </c>
      <c r="L3" t="str">
        <f t="shared" si="0"/>
        <v>j.cechova@ciret.cz; j.razima@ciret.cz</v>
      </c>
      <c r="N3">
        <f>IFERROR(IF(ROW()=2,1,IF(COUNTIF($N$1:$N2,$N2)+1&gt;IF(LEN(INDEX(DEF_MAIL,$N2))=LEN(SUBSTITUTE(INDEX(DEF_MAIL,$N2),";","")),1,LEN(INDEX(DEF_MAIL,$N2))-LEN(SUBSTITUTE(INDEX(DEF_MAIL,$N2),";",""))+1),IF($N2+1&gt;ROWS(DEF_MAIL),"",$N2+1),$N2)),"")</f>
        <v>1</v>
      </c>
      <c r="O3">
        <f>IF($N3="","",INDEX(DEF_OBLAST,$N3,1))</f>
        <v>50005248</v>
      </c>
      <c r="P3" t="str">
        <f>IF($N3="","",INDEX(DEF_OBLAST,$N3,2))</f>
        <v>MARTES SPORT SP. Z O.O.</v>
      </c>
      <c r="Q3" t="str">
        <f>IF($N3="","",TRIM(RIGHT(LEFT(SUBSTITUTE(INDEX(DEF_MAIL,$N3),";",REPT(" ",LEN(INDEX(DEF_MAIL,$N3)))),COUNTIF($N$2:$N3,$N3)*LEN(INDEX(DEF_MAIL,$N3))),LEN(INDEX(DEF_MAIL,$N3)))))</f>
        <v>jholoubek@sierra-sport.cz</v>
      </c>
      <c r="R3">
        <f>IF($N3="","",INDEX(DEF_OBLAST,$N3,4))</f>
        <v>1251</v>
      </c>
      <c r="S3">
        <f>IF($N3="","",INDEX(DEF_OBLAST,$N3,5))</f>
        <v>8.7569999999999997</v>
      </c>
      <c r="T3">
        <f>IF($N3="","",INDEX(DEF_OBLAST,$N3,6))</f>
        <v>5.6863636363636361E-3</v>
      </c>
      <c r="U3">
        <f>IF($N3="","",INDEX(DEF_OBLAST,$N3,7))</f>
        <v>1540</v>
      </c>
      <c r="V3">
        <f>IF($N3="","",IF(ISNUMBER(INDEX(DEF_OBLAST,$N3,8)),INDEX(DEF_OBLAST,$N3,8),""))</f>
        <v>0.9</v>
      </c>
      <c r="W3" t="str">
        <f>IF($N3="","",INDEX(DEF_OBLAST,$N3,9))</f>
        <v>PL5471791682</v>
      </c>
    </row>
    <row r="4" spans="1:23" x14ac:dyDescent="0.25">
      <c r="A4">
        <v>50000933</v>
      </c>
      <c r="B4" t="s">
        <v>12</v>
      </c>
      <c r="C4" t="s">
        <v>13</v>
      </c>
      <c r="D4">
        <v>140</v>
      </c>
      <c r="E4">
        <v>0.98</v>
      </c>
      <c r="F4">
        <v>9.2452830188679246E-3</v>
      </c>
      <c r="G4">
        <v>106</v>
      </c>
      <c r="H4">
        <v>1.1000000000000001</v>
      </c>
      <c r="I4">
        <v>27387712</v>
      </c>
      <c r="L4" t="str">
        <f t="shared" si="0"/>
        <v>wagner@datahelp.cz</v>
      </c>
      <c r="N4">
        <f>IFERROR(IF(ROW()=2,1,IF(COUNTIF($N$1:$N3,$N3)+1&gt;IF(LEN(INDEX(DEF_MAIL,$N3))=LEN(SUBSTITUTE(INDEX(DEF_MAIL,$N3),";","")),1,LEN(INDEX(DEF_MAIL,$N3))-LEN(SUBSTITUTE(INDEX(DEF_MAIL,$N3),";",""))+1),IF($N3+1&gt;ROWS(DEF_MAIL),"",$N3+1),$N3)),"")</f>
        <v>1</v>
      </c>
      <c r="O4">
        <f>IF($N4="","",INDEX(DEF_OBLAST,$N4,1))</f>
        <v>50005248</v>
      </c>
      <c r="P4" t="str">
        <f>IF($N4="","",INDEX(DEF_OBLAST,$N4,2))</f>
        <v>MARTES SPORT SP. Z O.O.</v>
      </c>
      <c r="Q4" t="str">
        <f>IF($N4="","",TRIM(RIGHT(LEFT(SUBSTITUTE(INDEX(DEF_MAIL,$N4),";",REPT(" ",LEN(INDEX(DEF_MAIL,$N4)))),COUNTIF($N$2:$N4,$N4)*LEN(INDEX(DEF_MAIL,$N4))),LEN(INDEX(DEF_MAIL,$N4)))))</f>
        <v>apopelkova@sierra-sport.cz</v>
      </c>
      <c r="R4">
        <f>IF($N4="","",INDEX(DEF_OBLAST,$N4,4))</f>
        <v>1251</v>
      </c>
      <c r="S4">
        <f>IF($N4="","",INDEX(DEF_OBLAST,$N4,5))</f>
        <v>8.7569999999999997</v>
      </c>
      <c r="T4">
        <f>IF($N4="","",INDEX(DEF_OBLAST,$N4,6))</f>
        <v>5.6863636363636361E-3</v>
      </c>
      <c r="U4">
        <f>IF($N4="","",INDEX(DEF_OBLAST,$N4,7))</f>
        <v>1540</v>
      </c>
      <c r="V4">
        <f>IF($N4="","",IF(ISNUMBER(INDEX(DEF_OBLAST,$N4,8)),INDEX(DEF_OBLAST,$N4,8),""))</f>
        <v>0.9</v>
      </c>
      <c r="W4" t="str">
        <f>IF($N4="","",INDEX(DEF_OBLAST,$N4,9))</f>
        <v>PL5471791682</v>
      </c>
    </row>
    <row r="5" spans="1:23" x14ac:dyDescent="0.25">
      <c r="A5">
        <v>50008757</v>
      </c>
      <c r="B5" t="s">
        <v>14</v>
      </c>
      <c r="C5" t="s">
        <v>15</v>
      </c>
      <c r="D5">
        <v>484</v>
      </c>
      <c r="E5">
        <v>3.3879999999999999</v>
      </c>
      <c r="F5">
        <v>1.1484745762711863E-2</v>
      </c>
      <c r="G5">
        <v>295</v>
      </c>
      <c r="H5">
        <v>0.9</v>
      </c>
      <c r="I5">
        <v>25635964</v>
      </c>
      <c r="L5" t="str">
        <f t="shared" si="0"/>
        <v>sona.houfkova@neomed.cz</v>
      </c>
      <c r="N5">
        <f>IFERROR(IF(ROW()=2,1,IF(COUNTIF($N$1:$N4,$N4)+1&gt;IF(LEN(INDEX(DEF_MAIL,$N4))=LEN(SUBSTITUTE(INDEX(DEF_MAIL,$N4),";","")),1,LEN(INDEX(DEF_MAIL,$N4))-LEN(SUBSTITUTE(INDEX(DEF_MAIL,$N4),";",""))+1),IF($N4+1&gt;ROWS(DEF_MAIL),"",$N4+1),$N4)),"")</f>
        <v>2</v>
      </c>
      <c r="O5">
        <f>IF($N5="","",INDEX(DEF_OBLAST,$N5,1))</f>
        <v>50005883</v>
      </c>
      <c r="P5" t="str">
        <f>IF($N5="","",INDEX(DEF_OBLAST,$N5,2))</f>
        <v>Ciret s.r.o.</v>
      </c>
      <c r="Q5" t="str">
        <f>IF($N5="","",TRIM(RIGHT(LEFT(SUBSTITUTE(INDEX(DEF_MAIL,$N5),";",REPT(" ",LEN(INDEX(DEF_MAIL,$N5)))),COUNTIF($N$2:$N5,$N5)*LEN(INDEX(DEF_MAIL,$N5))),LEN(INDEX(DEF_MAIL,$N5)))))</f>
        <v>j.cechova@ciret.cz</v>
      </c>
      <c r="R5">
        <f>IF($N5="","",INDEX(DEF_OBLAST,$N5,4))</f>
        <v>5325</v>
      </c>
      <c r="S5">
        <f>IF($N5="","",INDEX(DEF_OBLAST,$N5,5))</f>
        <v>37.274999999999999</v>
      </c>
      <c r="T5">
        <f>IF($N5="","",INDEX(DEF_OBLAST,$N5,6))</f>
        <v>7.8722280887011612E-3</v>
      </c>
      <c r="U5">
        <f>IF($N5="","",INDEX(DEF_OBLAST,$N5,7))</f>
        <v>4735</v>
      </c>
      <c r="V5">
        <f>IF($N5="","",IF(ISNUMBER(INDEX(DEF_OBLAST,$N5,8)),INDEX(DEF_OBLAST,$N5,8),""))</f>
        <v>0.9</v>
      </c>
      <c r="W5">
        <f>IF($N5="","",INDEX(DEF_OBLAST,$N5,9))</f>
        <v>48536709</v>
      </c>
    </row>
    <row r="6" spans="1:23" x14ac:dyDescent="0.25">
      <c r="A6">
        <v>50012314</v>
      </c>
      <c r="B6" t="s">
        <v>16</v>
      </c>
      <c r="C6" t="s">
        <v>17</v>
      </c>
      <c r="D6">
        <v>369</v>
      </c>
      <c r="E6">
        <v>2.5830000000000002</v>
      </c>
      <c r="F6">
        <v>1.1635135135135135E-2</v>
      </c>
      <c r="G6">
        <v>222</v>
      </c>
      <c r="H6">
        <v>0.9</v>
      </c>
      <c r="I6">
        <v>25397249</v>
      </c>
      <c r="L6" t="str">
        <f t="shared" si="0"/>
        <v>faktury@pst-clc.cz</v>
      </c>
      <c r="N6">
        <f>IFERROR(IF(ROW()=2,1,IF(COUNTIF($N$1:$N5,$N5)+1&gt;IF(LEN(INDEX(DEF_MAIL,$N5))=LEN(SUBSTITUTE(INDEX(DEF_MAIL,$N5),";","")),1,LEN(INDEX(DEF_MAIL,$N5))-LEN(SUBSTITUTE(INDEX(DEF_MAIL,$N5),";",""))+1),IF($N5+1&gt;ROWS(DEF_MAIL),"",$N5+1),$N5)),"")</f>
        <v>2</v>
      </c>
      <c r="O6">
        <f>IF($N6="","",INDEX(DEF_OBLAST,$N6,1))</f>
        <v>50005883</v>
      </c>
      <c r="P6" t="str">
        <f>IF($N6="","",INDEX(DEF_OBLAST,$N6,2))</f>
        <v>Ciret s.r.o.</v>
      </c>
      <c r="Q6" t="str">
        <f>IF($N6="","",TRIM(RIGHT(LEFT(SUBSTITUTE(INDEX(DEF_MAIL,$N6),";",REPT(" ",LEN(INDEX(DEF_MAIL,$N6)))),COUNTIF($N$2:$N6,$N6)*LEN(INDEX(DEF_MAIL,$N6))),LEN(INDEX(DEF_MAIL,$N6)))))</f>
        <v>j.razima@ciret.cz</v>
      </c>
      <c r="R6">
        <f>IF($N6="","",INDEX(DEF_OBLAST,$N6,4))</f>
        <v>5325</v>
      </c>
      <c r="S6">
        <f>IF($N6="","",INDEX(DEF_OBLAST,$N6,5))</f>
        <v>37.274999999999999</v>
      </c>
      <c r="T6">
        <f>IF($N6="","",INDEX(DEF_OBLAST,$N6,6))</f>
        <v>7.8722280887011612E-3</v>
      </c>
      <c r="U6">
        <f>IF($N6="","",INDEX(DEF_OBLAST,$N6,7))</f>
        <v>4735</v>
      </c>
      <c r="V6">
        <f>IF($N6="","",IF(ISNUMBER(INDEX(DEF_OBLAST,$N6,8)),INDEX(DEF_OBLAST,$N6,8),""))</f>
        <v>0.9</v>
      </c>
      <c r="W6">
        <f>IF($N6="","",INDEX(DEF_OBLAST,$N6,9))</f>
        <v>48536709</v>
      </c>
    </row>
    <row r="7" spans="1:23" x14ac:dyDescent="0.25">
      <c r="A7">
        <v>50006010</v>
      </c>
      <c r="B7" t="s">
        <v>18</v>
      </c>
      <c r="C7" t="s">
        <v>19</v>
      </c>
      <c r="D7">
        <v>1153</v>
      </c>
      <c r="E7">
        <v>8.0709999999999997</v>
      </c>
      <c r="F7">
        <v>1.2436055469953775E-2</v>
      </c>
      <c r="G7">
        <v>649</v>
      </c>
      <c r="H7">
        <v>0.9</v>
      </c>
      <c r="I7">
        <v>27765938</v>
      </c>
      <c r="L7" t="str">
        <f t="shared" si="0"/>
        <v>pswaczyna@tomgast.cz; ucetni@tomgast.cz</v>
      </c>
      <c r="N7">
        <f>IFERROR(IF(ROW()=2,1,IF(COUNTIF($N$1:$N6,$N6)+1&gt;IF(LEN(INDEX(DEF_MAIL,$N6))=LEN(SUBSTITUTE(INDEX(DEF_MAIL,$N6),";","")),1,LEN(INDEX(DEF_MAIL,$N6))-LEN(SUBSTITUTE(INDEX(DEF_MAIL,$N6),";",""))+1),IF($N6+1&gt;ROWS(DEF_MAIL),"",$N6+1),$N6)),"")</f>
        <v>3</v>
      </c>
      <c r="O7">
        <f>IF($N7="","",INDEX(DEF_OBLAST,$N7,1))</f>
        <v>50000933</v>
      </c>
      <c r="P7" t="str">
        <f>IF($N7="","",INDEX(DEF_OBLAST,$N7,2))</f>
        <v>DATA HELP S.R.O.</v>
      </c>
      <c r="Q7" t="str">
        <f>IF($N7="","",TRIM(RIGHT(LEFT(SUBSTITUTE(INDEX(DEF_MAIL,$N7),";",REPT(" ",LEN(INDEX(DEF_MAIL,$N7)))),COUNTIF($N$2:$N7,$N7)*LEN(INDEX(DEF_MAIL,$N7))),LEN(INDEX(DEF_MAIL,$N7)))))</f>
        <v>wagner@datahelp.cz</v>
      </c>
      <c r="R7">
        <f>IF($N7="","",INDEX(DEF_OBLAST,$N7,4))</f>
        <v>140</v>
      </c>
      <c r="S7">
        <f>IF($N7="","",INDEX(DEF_OBLAST,$N7,5))</f>
        <v>0.98</v>
      </c>
      <c r="T7">
        <f>IF($N7="","",INDEX(DEF_OBLAST,$N7,6))</f>
        <v>9.2452830188679246E-3</v>
      </c>
      <c r="U7">
        <f>IF($N7="","",INDEX(DEF_OBLAST,$N7,7))</f>
        <v>106</v>
      </c>
      <c r="V7">
        <f>IF($N7="","",IF(ISNUMBER(INDEX(DEF_OBLAST,$N7,8)),INDEX(DEF_OBLAST,$N7,8),""))</f>
        <v>1.1000000000000001</v>
      </c>
      <c r="W7">
        <f>IF($N7="","",INDEX(DEF_OBLAST,$N7,9))</f>
        <v>27387712</v>
      </c>
    </row>
    <row r="8" spans="1:23" x14ac:dyDescent="0.25">
      <c r="A8">
        <v>50010214</v>
      </c>
      <c r="B8" t="s">
        <v>20</v>
      </c>
      <c r="C8" t="s">
        <v>21</v>
      </c>
      <c r="D8">
        <v>1825</v>
      </c>
      <c r="E8">
        <v>12.775</v>
      </c>
      <c r="F8">
        <v>1.3504228329809725E-2</v>
      </c>
      <c r="G8">
        <v>946</v>
      </c>
      <c r="H8">
        <v>0.9</v>
      </c>
      <c r="I8">
        <v>1779494</v>
      </c>
      <c r="L8" t="str">
        <f t="shared" si="0"/>
        <v>invoice@justprint.cz; michaela.fojtu@justprint.cz</v>
      </c>
      <c r="N8">
        <f>IFERROR(IF(ROW()=2,1,IF(COUNTIF($N$1:$N7,$N7)+1&gt;IF(LEN(INDEX(DEF_MAIL,$N7))=LEN(SUBSTITUTE(INDEX(DEF_MAIL,$N7),";","")),1,LEN(INDEX(DEF_MAIL,$N7))-LEN(SUBSTITUTE(INDEX(DEF_MAIL,$N7),";",""))+1),IF($N7+1&gt;ROWS(DEF_MAIL),"",$N7+1),$N7)),"")</f>
        <v>4</v>
      </c>
      <c r="O8">
        <f>IF($N8="","",INDEX(DEF_OBLAST,$N8,1))</f>
        <v>50008757</v>
      </c>
      <c r="P8" t="str">
        <f>IF($N8="","",INDEX(DEF_OBLAST,$N8,2))</f>
        <v>NEOMED s.r.o.</v>
      </c>
      <c r="Q8" t="str">
        <f>IF($N8="","",TRIM(RIGHT(LEFT(SUBSTITUTE(INDEX(DEF_MAIL,$N8),";",REPT(" ",LEN(INDEX(DEF_MAIL,$N8)))),COUNTIF($N$2:$N8,$N8)*LEN(INDEX(DEF_MAIL,$N8))),LEN(INDEX(DEF_MAIL,$N8)))))</f>
        <v>sona.houfkova@neomed.cz</v>
      </c>
      <c r="R8">
        <f>IF($N8="","",INDEX(DEF_OBLAST,$N8,4))</f>
        <v>484</v>
      </c>
      <c r="S8">
        <f>IF($N8="","",INDEX(DEF_OBLAST,$N8,5))</f>
        <v>3.3879999999999999</v>
      </c>
      <c r="T8">
        <f>IF($N8="","",INDEX(DEF_OBLAST,$N8,6))</f>
        <v>1.1484745762711863E-2</v>
      </c>
      <c r="U8">
        <f>IF($N8="","",INDEX(DEF_OBLAST,$N8,7))</f>
        <v>295</v>
      </c>
      <c r="V8">
        <f>IF($N8="","",IF(ISNUMBER(INDEX(DEF_OBLAST,$N8,8)),INDEX(DEF_OBLAST,$N8,8),""))</f>
        <v>0.9</v>
      </c>
      <c r="W8">
        <f>IF($N8="","",INDEX(DEF_OBLAST,$N8,9))</f>
        <v>25635964</v>
      </c>
    </row>
    <row r="9" spans="1:23" x14ac:dyDescent="0.25">
      <c r="A9">
        <v>50004237</v>
      </c>
      <c r="B9" t="s">
        <v>22</v>
      </c>
      <c r="C9" t="s">
        <v>23</v>
      </c>
      <c r="D9">
        <v>479</v>
      </c>
      <c r="E9">
        <v>3.3530000000000002</v>
      </c>
      <c r="F9">
        <v>1.635609756097561E-2</v>
      </c>
      <c r="G9">
        <v>205</v>
      </c>
      <c r="H9">
        <v>0.9</v>
      </c>
      <c r="I9">
        <v>41191455</v>
      </c>
      <c r="L9" t="str">
        <f t="shared" si="0"/>
        <v>objednavky@luminex.cz; uctarna@luminex.cz</v>
      </c>
      <c r="N9">
        <f>IFERROR(IF(ROW()=2,1,IF(COUNTIF($N$1:$N8,$N8)+1&gt;IF(LEN(INDEX(DEF_MAIL,$N8))=LEN(SUBSTITUTE(INDEX(DEF_MAIL,$N8),";","")),1,LEN(INDEX(DEF_MAIL,$N8))-LEN(SUBSTITUTE(INDEX(DEF_MAIL,$N8),";",""))+1),IF($N8+1&gt;ROWS(DEF_MAIL),"",$N8+1),$N8)),"")</f>
        <v>5</v>
      </c>
      <c r="O9">
        <f>IF($N9="","",INDEX(DEF_OBLAST,$N9,1))</f>
        <v>50012314</v>
      </c>
      <c r="P9" t="str">
        <f>IF($N9="","",INDEX(DEF_OBLAST,$N9,2))</f>
        <v>PST CLC, a.s.</v>
      </c>
      <c r="Q9" t="str">
        <f>IF($N9="","",TRIM(RIGHT(LEFT(SUBSTITUTE(INDEX(DEF_MAIL,$N9),";",REPT(" ",LEN(INDEX(DEF_MAIL,$N9)))),COUNTIF($N$2:$N9,$N9)*LEN(INDEX(DEF_MAIL,$N9))),LEN(INDEX(DEF_MAIL,$N9)))))</f>
        <v>faktury@pst-clc.cz</v>
      </c>
      <c r="R9">
        <f>IF($N9="","",INDEX(DEF_OBLAST,$N9,4))</f>
        <v>369</v>
      </c>
      <c r="S9">
        <f>IF($N9="","",INDEX(DEF_OBLAST,$N9,5))</f>
        <v>2.5830000000000002</v>
      </c>
      <c r="T9">
        <f>IF($N9="","",INDEX(DEF_OBLAST,$N9,6))</f>
        <v>1.1635135135135135E-2</v>
      </c>
      <c r="U9">
        <f>IF($N9="","",INDEX(DEF_OBLAST,$N9,7))</f>
        <v>222</v>
      </c>
      <c r="V9">
        <f>IF($N9="","",IF(ISNUMBER(INDEX(DEF_OBLAST,$N9,8)),INDEX(DEF_OBLAST,$N9,8),""))</f>
        <v>0.9</v>
      </c>
      <c r="W9">
        <f>IF($N9="","",INDEX(DEF_OBLAST,$N9,9))</f>
        <v>25397249</v>
      </c>
    </row>
    <row r="10" spans="1:23" x14ac:dyDescent="0.25">
      <c r="A10">
        <v>50010624</v>
      </c>
      <c r="B10" t="s">
        <v>24</v>
      </c>
      <c r="C10" t="s">
        <v>25</v>
      </c>
      <c r="D10">
        <v>480</v>
      </c>
      <c r="E10">
        <v>3.36</v>
      </c>
      <c r="F10">
        <v>1.671641791044776E-2</v>
      </c>
      <c r="G10">
        <v>201</v>
      </c>
      <c r="H10">
        <v>0.9</v>
      </c>
      <c r="I10">
        <v>27616169</v>
      </c>
      <c r="L10" t="str">
        <f t="shared" si="0"/>
        <v>info@paintballshop.cz</v>
      </c>
      <c r="N10">
        <f>IFERROR(IF(ROW()=2,1,IF(COUNTIF($N$1:$N9,$N9)+1&gt;IF(LEN(INDEX(DEF_MAIL,$N9))=LEN(SUBSTITUTE(INDEX(DEF_MAIL,$N9),";","")),1,LEN(INDEX(DEF_MAIL,$N9))-LEN(SUBSTITUTE(INDEX(DEF_MAIL,$N9),";",""))+1),IF($N9+1&gt;ROWS(DEF_MAIL),"",$N9+1),$N9)),"")</f>
        <v>6</v>
      </c>
      <c r="O10">
        <f>IF($N10="","",INDEX(DEF_OBLAST,$N10,1))</f>
        <v>50006010</v>
      </c>
      <c r="P10" t="str">
        <f>IF($N10="","",INDEX(DEF_OBLAST,$N10,2))</f>
        <v>TOMGAST Czech Republic s.r.o.</v>
      </c>
      <c r="Q10" t="str">
        <f>IF($N10="","",TRIM(RIGHT(LEFT(SUBSTITUTE(INDEX(DEF_MAIL,$N10),";",REPT(" ",LEN(INDEX(DEF_MAIL,$N10)))),COUNTIF($N$2:$N10,$N10)*LEN(INDEX(DEF_MAIL,$N10))),LEN(INDEX(DEF_MAIL,$N10)))))</f>
        <v>pswaczyna@tomgast.cz</v>
      </c>
      <c r="R10">
        <f>IF($N10="","",INDEX(DEF_OBLAST,$N10,4))</f>
        <v>1153</v>
      </c>
      <c r="S10">
        <f>IF($N10="","",INDEX(DEF_OBLAST,$N10,5))</f>
        <v>8.0709999999999997</v>
      </c>
      <c r="T10">
        <f>IF($N10="","",INDEX(DEF_OBLAST,$N10,6))</f>
        <v>1.2436055469953775E-2</v>
      </c>
      <c r="U10">
        <f>IF($N10="","",INDEX(DEF_OBLAST,$N10,7))</f>
        <v>649</v>
      </c>
      <c r="V10">
        <f>IF($N10="","",IF(ISNUMBER(INDEX(DEF_OBLAST,$N10,8)),INDEX(DEF_OBLAST,$N10,8),""))</f>
        <v>0.9</v>
      </c>
      <c r="W10">
        <f>IF($N10="","",INDEX(DEF_OBLAST,$N10,9))</f>
        <v>27765938</v>
      </c>
    </row>
    <row r="11" spans="1:23" x14ac:dyDescent="0.25">
      <c r="A11">
        <v>50009811</v>
      </c>
      <c r="B11" t="s">
        <v>26</v>
      </c>
      <c r="C11" t="s">
        <v>27</v>
      </c>
      <c r="D11">
        <v>457</v>
      </c>
      <c r="E11">
        <v>3.1990000000000003</v>
      </c>
      <c r="F11">
        <v>1.9155688622754494E-2</v>
      </c>
      <c r="G11">
        <v>167</v>
      </c>
      <c r="H11">
        <v>1.1000000000000001</v>
      </c>
      <c r="I11">
        <v>15051145</v>
      </c>
      <c r="L11" t="str">
        <f t="shared" si="0"/>
        <v>k.herinkova@konektel.cz</v>
      </c>
      <c r="N11">
        <f>IFERROR(IF(ROW()=2,1,IF(COUNTIF($N$1:$N10,$N10)+1&gt;IF(LEN(INDEX(DEF_MAIL,$N10))=LEN(SUBSTITUTE(INDEX(DEF_MAIL,$N10),";","")),1,LEN(INDEX(DEF_MAIL,$N10))-LEN(SUBSTITUTE(INDEX(DEF_MAIL,$N10),";",""))+1),IF($N10+1&gt;ROWS(DEF_MAIL),"",$N10+1),$N10)),"")</f>
        <v>6</v>
      </c>
      <c r="O11">
        <f>IF($N11="","",INDEX(DEF_OBLAST,$N11,1))</f>
        <v>50006010</v>
      </c>
      <c r="P11" t="str">
        <f>IF($N11="","",INDEX(DEF_OBLAST,$N11,2))</f>
        <v>TOMGAST Czech Republic s.r.o.</v>
      </c>
      <c r="Q11" t="str">
        <f>IF($N11="","",TRIM(RIGHT(LEFT(SUBSTITUTE(INDEX(DEF_MAIL,$N11),";",REPT(" ",LEN(INDEX(DEF_MAIL,$N11)))),COUNTIF($N$2:$N11,$N11)*LEN(INDEX(DEF_MAIL,$N11))),LEN(INDEX(DEF_MAIL,$N11)))))</f>
        <v>ucetni@tomgast.cz</v>
      </c>
      <c r="R11">
        <f>IF($N11="","",INDEX(DEF_OBLAST,$N11,4))</f>
        <v>1153</v>
      </c>
      <c r="S11">
        <f>IF($N11="","",INDEX(DEF_OBLAST,$N11,5))</f>
        <v>8.0709999999999997</v>
      </c>
      <c r="T11">
        <f>IF($N11="","",INDEX(DEF_OBLAST,$N11,6))</f>
        <v>1.2436055469953775E-2</v>
      </c>
      <c r="U11">
        <f>IF($N11="","",INDEX(DEF_OBLAST,$N11,7))</f>
        <v>649</v>
      </c>
      <c r="V11">
        <f>IF($N11="","",IF(ISNUMBER(INDEX(DEF_OBLAST,$N11,8)),INDEX(DEF_OBLAST,$N11,8),""))</f>
        <v>0.9</v>
      </c>
      <c r="W11">
        <f>IF($N11="","",INDEX(DEF_OBLAST,$N11,9))</f>
        <v>27765938</v>
      </c>
    </row>
    <row r="12" spans="1:23" x14ac:dyDescent="0.25">
      <c r="A12">
        <v>50009520</v>
      </c>
      <c r="B12" t="s">
        <v>28</v>
      </c>
      <c r="C12" t="s">
        <v>29</v>
      </c>
      <c r="D12">
        <v>499</v>
      </c>
      <c r="E12">
        <v>3.4929999999999999</v>
      </c>
      <c r="F12">
        <v>1.9192307692307693E-2</v>
      </c>
      <c r="G12">
        <v>182</v>
      </c>
      <c r="H12">
        <v>1.1000000000000001</v>
      </c>
      <c r="I12">
        <v>70737827</v>
      </c>
      <c r="L12" t="str">
        <f t="shared" si="0"/>
        <v>slavikcz@atlas.cz</v>
      </c>
      <c r="N12">
        <f>IFERROR(IF(ROW()=2,1,IF(COUNTIF($N$1:$N11,$N11)+1&gt;IF(LEN(INDEX(DEF_MAIL,$N11))=LEN(SUBSTITUTE(INDEX(DEF_MAIL,$N11),";","")),1,LEN(INDEX(DEF_MAIL,$N11))-LEN(SUBSTITUTE(INDEX(DEF_MAIL,$N11),";",""))+1),IF($N11+1&gt;ROWS(DEF_MAIL),"",$N11+1),$N11)),"")</f>
        <v>7</v>
      </c>
      <c r="O12">
        <f>IF($N12="","",INDEX(DEF_OBLAST,$N12,1))</f>
        <v>50010214</v>
      </c>
      <c r="P12" t="str">
        <f>IF($N12="","",INDEX(DEF_OBLAST,$N12,2))</f>
        <v>Justprint.cz s.r.o.</v>
      </c>
      <c r="Q12" t="str">
        <f>IF($N12="","",TRIM(RIGHT(LEFT(SUBSTITUTE(INDEX(DEF_MAIL,$N12),";",REPT(" ",LEN(INDEX(DEF_MAIL,$N12)))),COUNTIF($N$2:$N12,$N12)*LEN(INDEX(DEF_MAIL,$N12))),LEN(INDEX(DEF_MAIL,$N12)))))</f>
        <v>invoice@justprint.cz</v>
      </c>
      <c r="R12">
        <f>IF($N12="","",INDEX(DEF_OBLAST,$N12,4))</f>
        <v>1825</v>
      </c>
      <c r="S12">
        <f>IF($N12="","",INDEX(DEF_OBLAST,$N12,5))</f>
        <v>12.775</v>
      </c>
      <c r="T12">
        <f>IF($N12="","",INDEX(DEF_OBLAST,$N12,6))</f>
        <v>1.3504228329809725E-2</v>
      </c>
      <c r="U12">
        <f>IF($N12="","",INDEX(DEF_OBLAST,$N12,7))</f>
        <v>946</v>
      </c>
      <c r="V12">
        <f>IF($N12="","",IF(ISNUMBER(INDEX(DEF_OBLAST,$N12,8)),INDEX(DEF_OBLAST,$N12,8),""))</f>
        <v>0.9</v>
      </c>
      <c r="W12">
        <f>IF($N12="","",INDEX(DEF_OBLAST,$N12,9))</f>
        <v>1779494</v>
      </c>
    </row>
    <row r="13" spans="1:23" x14ac:dyDescent="0.25">
      <c r="A13">
        <v>50005403</v>
      </c>
      <c r="B13" t="s">
        <v>30</v>
      </c>
      <c r="C13" t="s">
        <v>31</v>
      </c>
      <c r="D13">
        <v>1271</v>
      </c>
      <c r="E13">
        <v>8.8970000000000002</v>
      </c>
      <c r="F13">
        <v>1.9299349240780913E-2</v>
      </c>
      <c r="G13">
        <v>461</v>
      </c>
      <c r="H13">
        <v>0.9</v>
      </c>
      <c r="I13">
        <v>26844885</v>
      </c>
      <c r="L13" t="str">
        <f t="shared" si="0"/>
        <v>kancelar@luceo.cz; fakturace@luceo.cz; expedice@luceo.cz</v>
      </c>
      <c r="N13">
        <f>IFERROR(IF(ROW()=2,1,IF(COUNTIF($N$1:$N12,$N12)+1&gt;IF(LEN(INDEX(DEF_MAIL,$N12))=LEN(SUBSTITUTE(INDEX(DEF_MAIL,$N12),";","")),1,LEN(INDEX(DEF_MAIL,$N12))-LEN(SUBSTITUTE(INDEX(DEF_MAIL,$N12),";",""))+1),IF($N12+1&gt;ROWS(DEF_MAIL),"",$N12+1),$N12)),"")</f>
        <v>7</v>
      </c>
      <c r="O13">
        <f>IF($N13="","",INDEX(DEF_OBLAST,$N13,1))</f>
        <v>50010214</v>
      </c>
      <c r="P13" t="str">
        <f>IF($N13="","",INDEX(DEF_OBLAST,$N13,2))</f>
        <v>Justprint.cz s.r.o.</v>
      </c>
      <c r="Q13" t="str">
        <f>IF($N13="","",TRIM(RIGHT(LEFT(SUBSTITUTE(INDEX(DEF_MAIL,$N13),";",REPT(" ",LEN(INDEX(DEF_MAIL,$N13)))),COUNTIF($N$2:$N13,$N13)*LEN(INDEX(DEF_MAIL,$N13))),LEN(INDEX(DEF_MAIL,$N13)))))</f>
        <v>michaela.fojtu@justprint.cz</v>
      </c>
      <c r="R13">
        <f>IF($N13="","",INDEX(DEF_OBLAST,$N13,4))</f>
        <v>1825</v>
      </c>
      <c r="S13">
        <f>IF($N13="","",INDEX(DEF_OBLAST,$N13,5))</f>
        <v>12.775</v>
      </c>
      <c r="T13">
        <f>IF($N13="","",INDEX(DEF_OBLAST,$N13,6))</f>
        <v>1.3504228329809725E-2</v>
      </c>
      <c r="U13">
        <f>IF($N13="","",INDEX(DEF_OBLAST,$N13,7))</f>
        <v>946</v>
      </c>
      <c r="V13">
        <f>IF($N13="","",IF(ISNUMBER(INDEX(DEF_OBLAST,$N13,8)),INDEX(DEF_OBLAST,$N13,8),""))</f>
        <v>0.9</v>
      </c>
      <c r="W13">
        <f>IF($N13="","",INDEX(DEF_OBLAST,$N13,9))</f>
        <v>1779494</v>
      </c>
    </row>
    <row r="14" spans="1:23" x14ac:dyDescent="0.25">
      <c r="A14">
        <v>50011765</v>
      </c>
      <c r="B14" t="s">
        <v>32</v>
      </c>
      <c r="C14" t="s">
        <v>33</v>
      </c>
      <c r="D14">
        <v>4506</v>
      </c>
      <c r="E14">
        <v>31.542000000000002</v>
      </c>
      <c r="F14">
        <v>2.0323453608247423E-2</v>
      </c>
      <c r="G14">
        <v>1552</v>
      </c>
      <c r="H14">
        <v>0.9</v>
      </c>
      <c r="I14">
        <v>25031881</v>
      </c>
      <c r="L14" t="str">
        <f t="shared" si="0"/>
        <v>vedeni@gpd.cz</v>
      </c>
      <c r="N14">
        <f>IFERROR(IF(ROW()=2,1,IF(COUNTIF($N$1:$N13,$N13)+1&gt;IF(LEN(INDEX(DEF_MAIL,$N13))=LEN(SUBSTITUTE(INDEX(DEF_MAIL,$N13),";","")),1,LEN(INDEX(DEF_MAIL,$N13))-LEN(SUBSTITUTE(INDEX(DEF_MAIL,$N13),";",""))+1),IF($N13+1&gt;ROWS(DEF_MAIL),"",$N13+1),$N13)),"")</f>
        <v>8</v>
      </c>
      <c r="O14">
        <f>IF($N14="","",INDEX(DEF_OBLAST,$N14,1))</f>
        <v>50004237</v>
      </c>
      <c r="P14" t="str">
        <f>IF($N14="","",INDEX(DEF_OBLAST,$N14,2))</f>
        <v>LUMINEX, S.R.O.</v>
      </c>
      <c r="Q14" t="str">
        <f>IF($N14="","",TRIM(RIGHT(LEFT(SUBSTITUTE(INDEX(DEF_MAIL,$N14),";",REPT(" ",LEN(INDEX(DEF_MAIL,$N14)))),COUNTIF($N$2:$N14,$N14)*LEN(INDEX(DEF_MAIL,$N14))),LEN(INDEX(DEF_MAIL,$N14)))))</f>
        <v>objednavky@luminex.cz</v>
      </c>
      <c r="R14">
        <f>IF($N14="","",INDEX(DEF_OBLAST,$N14,4))</f>
        <v>479</v>
      </c>
      <c r="S14">
        <f>IF($N14="","",INDEX(DEF_OBLAST,$N14,5))</f>
        <v>3.3530000000000002</v>
      </c>
      <c r="T14">
        <f>IF($N14="","",INDEX(DEF_OBLAST,$N14,6))</f>
        <v>1.635609756097561E-2</v>
      </c>
      <c r="U14">
        <f>IF($N14="","",INDEX(DEF_OBLAST,$N14,7))</f>
        <v>205</v>
      </c>
      <c r="V14">
        <f>IF($N14="","",IF(ISNUMBER(INDEX(DEF_OBLAST,$N14,8)),INDEX(DEF_OBLAST,$N14,8),""))</f>
        <v>0.9</v>
      </c>
      <c r="W14">
        <f>IF($N14="","",INDEX(DEF_OBLAST,$N14,9))</f>
        <v>41191455</v>
      </c>
    </row>
    <row r="15" spans="1:23" x14ac:dyDescent="0.25">
      <c r="A15">
        <v>50009421</v>
      </c>
      <c r="B15" t="s">
        <v>34</v>
      </c>
      <c r="C15" t="s">
        <v>35</v>
      </c>
      <c r="D15">
        <v>510</v>
      </c>
      <c r="E15">
        <v>3.5700000000000003</v>
      </c>
      <c r="F15">
        <v>2.1250000000000002E-2</v>
      </c>
      <c r="G15">
        <v>168</v>
      </c>
      <c r="H15">
        <v>1.1000000000000001</v>
      </c>
      <c r="I15">
        <v>28812662</v>
      </c>
      <c r="L15" t="str">
        <f t="shared" si="0"/>
        <v>harvalikova@laser-shop.cz</v>
      </c>
      <c r="N15">
        <f>IFERROR(IF(ROW()=2,1,IF(COUNTIF($N$1:$N14,$N14)+1&gt;IF(LEN(INDEX(DEF_MAIL,$N14))=LEN(SUBSTITUTE(INDEX(DEF_MAIL,$N14),";","")),1,LEN(INDEX(DEF_MAIL,$N14))-LEN(SUBSTITUTE(INDEX(DEF_MAIL,$N14),";",""))+1),IF($N14+1&gt;ROWS(DEF_MAIL),"",$N14+1),$N14)),"")</f>
        <v>8</v>
      </c>
      <c r="O15">
        <f>IF($N15="","",INDEX(DEF_OBLAST,$N15,1))</f>
        <v>50004237</v>
      </c>
      <c r="P15" t="str">
        <f>IF($N15="","",INDEX(DEF_OBLAST,$N15,2))</f>
        <v>LUMINEX, S.R.O.</v>
      </c>
      <c r="Q15" t="str">
        <f>IF($N15="","",TRIM(RIGHT(LEFT(SUBSTITUTE(INDEX(DEF_MAIL,$N15),";",REPT(" ",LEN(INDEX(DEF_MAIL,$N15)))),COUNTIF($N$2:$N15,$N15)*LEN(INDEX(DEF_MAIL,$N15))),LEN(INDEX(DEF_MAIL,$N15)))))</f>
        <v>uctarna@luminex.cz</v>
      </c>
      <c r="R15">
        <f>IF($N15="","",INDEX(DEF_OBLAST,$N15,4))</f>
        <v>479</v>
      </c>
      <c r="S15">
        <f>IF($N15="","",INDEX(DEF_OBLAST,$N15,5))</f>
        <v>3.3530000000000002</v>
      </c>
      <c r="T15">
        <f>IF($N15="","",INDEX(DEF_OBLAST,$N15,6))</f>
        <v>1.635609756097561E-2</v>
      </c>
      <c r="U15">
        <f>IF($N15="","",INDEX(DEF_OBLAST,$N15,7))</f>
        <v>205</v>
      </c>
      <c r="V15">
        <f>IF($N15="","",IF(ISNUMBER(INDEX(DEF_OBLAST,$N15,8)),INDEX(DEF_OBLAST,$N15,8),""))</f>
        <v>0.9</v>
      </c>
      <c r="W15">
        <f>IF($N15="","",INDEX(DEF_OBLAST,$N15,9))</f>
        <v>41191455</v>
      </c>
    </row>
    <row r="16" spans="1:23" x14ac:dyDescent="0.25">
      <c r="A16">
        <v>50004897</v>
      </c>
      <c r="B16" t="s">
        <v>36</v>
      </c>
      <c r="C16" t="s">
        <v>37</v>
      </c>
      <c r="D16">
        <v>1092</v>
      </c>
      <c r="E16">
        <v>7.6440000000000001</v>
      </c>
      <c r="F16">
        <v>2.2749999999999999E-2</v>
      </c>
      <c r="G16">
        <v>336</v>
      </c>
      <c r="H16">
        <v>0.9</v>
      </c>
      <c r="I16">
        <v>28706978</v>
      </c>
      <c r="L16" t="str">
        <f t="shared" si="0"/>
        <v>info@jcos.cz</v>
      </c>
      <c r="N16">
        <f>IFERROR(IF(ROW()=2,1,IF(COUNTIF($N$1:$N15,$N15)+1&gt;IF(LEN(INDEX(DEF_MAIL,$N15))=LEN(SUBSTITUTE(INDEX(DEF_MAIL,$N15),";","")),1,LEN(INDEX(DEF_MAIL,$N15))-LEN(SUBSTITUTE(INDEX(DEF_MAIL,$N15),";",""))+1),IF($N15+1&gt;ROWS(DEF_MAIL),"",$N15+1),$N15)),"")</f>
        <v>9</v>
      </c>
      <c r="O16">
        <f>IF($N16="","",INDEX(DEF_OBLAST,$N16,1))</f>
        <v>50010624</v>
      </c>
      <c r="P16" t="str">
        <f>IF($N16="","",INDEX(DEF_OBLAST,$N16,2))</f>
        <v>AGS Trade s.r.o.</v>
      </c>
      <c r="Q16" t="str">
        <f>IF($N16="","",TRIM(RIGHT(LEFT(SUBSTITUTE(INDEX(DEF_MAIL,$N16),";",REPT(" ",LEN(INDEX(DEF_MAIL,$N16)))),COUNTIF($N$2:$N16,$N16)*LEN(INDEX(DEF_MAIL,$N16))),LEN(INDEX(DEF_MAIL,$N16)))))</f>
        <v>info@paintballshop.cz</v>
      </c>
      <c r="R16">
        <f>IF($N16="","",INDEX(DEF_OBLAST,$N16,4))</f>
        <v>480</v>
      </c>
      <c r="S16">
        <f>IF($N16="","",INDEX(DEF_OBLAST,$N16,5))</f>
        <v>3.36</v>
      </c>
      <c r="T16">
        <f>IF($N16="","",INDEX(DEF_OBLAST,$N16,6))</f>
        <v>1.671641791044776E-2</v>
      </c>
      <c r="U16">
        <f>IF($N16="","",INDEX(DEF_OBLAST,$N16,7))</f>
        <v>201</v>
      </c>
      <c r="V16">
        <f>IF($N16="","",IF(ISNUMBER(INDEX(DEF_OBLAST,$N16,8)),INDEX(DEF_OBLAST,$N16,8),""))</f>
        <v>0.9</v>
      </c>
      <c r="W16">
        <f>IF($N16="","",INDEX(DEF_OBLAST,$N16,9))</f>
        <v>27616169</v>
      </c>
    </row>
    <row r="17" spans="1:23" x14ac:dyDescent="0.25">
      <c r="A17">
        <v>50006269</v>
      </c>
      <c r="B17" t="s">
        <v>38</v>
      </c>
      <c r="C17" t="s">
        <v>39</v>
      </c>
      <c r="D17">
        <v>526</v>
      </c>
      <c r="E17">
        <v>3.6819999999999999</v>
      </c>
      <c r="F17">
        <v>2.7073529411764705E-2</v>
      </c>
      <c r="G17">
        <v>136</v>
      </c>
      <c r="H17">
        <v>1.1000000000000001</v>
      </c>
      <c r="I17">
        <v>28611764</v>
      </c>
      <c r="L17" t="str">
        <f t="shared" si="0"/>
        <v>lenka@ambrozy.cz</v>
      </c>
      <c r="N17">
        <f>IFERROR(IF(ROW()=2,1,IF(COUNTIF($N$1:$N16,$N16)+1&gt;IF(LEN(INDEX(DEF_MAIL,$N16))=LEN(SUBSTITUTE(INDEX(DEF_MAIL,$N16),";","")),1,LEN(INDEX(DEF_MAIL,$N16))-LEN(SUBSTITUTE(INDEX(DEF_MAIL,$N16),";",""))+1),IF($N16+1&gt;ROWS(DEF_MAIL),"",$N16+1),$N16)),"")</f>
        <v>10</v>
      </c>
      <c r="O17">
        <f>IF($N17="","",INDEX(DEF_OBLAST,$N17,1))</f>
        <v>50009811</v>
      </c>
      <c r="P17" t="str">
        <f>IF($N17="","",INDEX(DEF_OBLAST,$N17,2))</f>
        <v>KonekTel, a.s.</v>
      </c>
      <c r="Q17" t="str">
        <f>IF($N17="","",TRIM(RIGHT(LEFT(SUBSTITUTE(INDEX(DEF_MAIL,$N17),";",REPT(" ",LEN(INDEX(DEF_MAIL,$N17)))),COUNTIF($N$2:$N17,$N17)*LEN(INDEX(DEF_MAIL,$N17))),LEN(INDEX(DEF_MAIL,$N17)))))</f>
        <v>k.herinkova@konektel.cz</v>
      </c>
      <c r="R17">
        <f>IF($N17="","",INDEX(DEF_OBLAST,$N17,4))</f>
        <v>457</v>
      </c>
      <c r="S17">
        <f>IF($N17="","",INDEX(DEF_OBLAST,$N17,5))</f>
        <v>3.1990000000000003</v>
      </c>
      <c r="T17">
        <f>IF($N17="","",INDEX(DEF_OBLAST,$N17,6))</f>
        <v>1.9155688622754494E-2</v>
      </c>
      <c r="U17">
        <f>IF($N17="","",INDEX(DEF_OBLAST,$N17,7))</f>
        <v>167</v>
      </c>
      <c r="V17">
        <f>IF($N17="","",IF(ISNUMBER(INDEX(DEF_OBLAST,$N17,8)),INDEX(DEF_OBLAST,$N17,8),""))</f>
        <v>1.1000000000000001</v>
      </c>
      <c r="W17">
        <f>IF($N17="","",INDEX(DEF_OBLAST,$N17,9))</f>
        <v>15051145</v>
      </c>
    </row>
    <row r="18" spans="1:23" x14ac:dyDescent="0.25">
      <c r="A18">
        <v>50006629</v>
      </c>
      <c r="B18" t="s">
        <v>40</v>
      </c>
      <c r="C18" t="s">
        <v>41</v>
      </c>
      <c r="D18">
        <v>214</v>
      </c>
      <c r="E18">
        <v>1.498</v>
      </c>
      <c r="F18">
        <v>2.7740740740740739E-2</v>
      </c>
      <c r="G18">
        <v>54</v>
      </c>
      <c r="H18">
        <v>1.3</v>
      </c>
      <c r="I18">
        <v>24213802</v>
      </c>
      <c r="L18" t="str">
        <f t="shared" si="0"/>
        <v>ales.vodicka@mojebylinky.cz</v>
      </c>
      <c r="N18">
        <f>IFERROR(IF(ROW()=2,1,IF(COUNTIF($N$1:$N17,$N17)+1&gt;IF(LEN(INDEX(DEF_MAIL,$N17))=LEN(SUBSTITUTE(INDEX(DEF_MAIL,$N17),";","")),1,LEN(INDEX(DEF_MAIL,$N17))-LEN(SUBSTITUTE(INDEX(DEF_MAIL,$N17),";",""))+1),IF($N17+1&gt;ROWS(DEF_MAIL),"",$N17+1),$N17)),"")</f>
        <v>11</v>
      </c>
      <c r="O18">
        <f>IF($N18="","",INDEX(DEF_OBLAST,$N18,1))</f>
        <v>50009520</v>
      </c>
      <c r="P18" t="str">
        <f>IF($N18="","",INDEX(DEF_OBLAST,$N18,2))</f>
        <v>Mgr. Jana Slavíková</v>
      </c>
      <c r="Q18" t="str">
        <f>IF($N18="","",TRIM(RIGHT(LEFT(SUBSTITUTE(INDEX(DEF_MAIL,$N18),";",REPT(" ",LEN(INDEX(DEF_MAIL,$N18)))),COUNTIF($N$2:$N18,$N18)*LEN(INDEX(DEF_MAIL,$N18))),LEN(INDEX(DEF_MAIL,$N18)))))</f>
        <v>slavikcz@atlas.cz</v>
      </c>
      <c r="R18">
        <f>IF($N18="","",INDEX(DEF_OBLAST,$N18,4))</f>
        <v>499</v>
      </c>
      <c r="S18">
        <f>IF($N18="","",INDEX(DEF_OBLAST,$N18,5))</f>
        <v>3.4929999999999999</v>
      </c>
      <c r="T18">
        <f>IF($N18="","",INDEX(DEF_OBLAST,$N18,6))</f>
        <v>1.9192307692307693E-2</v>
      </c>
      <c r="U18">
        <f>IF($N18="","",INDEX(DEF_OBLAST,$N18,7))</f>
        <v>182</v>
      </c>
      <c r="V18">
        <f>IF($N18="","",IF(ISNUMBER(INDEX(DEF_OBLAST,$N18,8)),INDEX(DEF_OBLAST,$N18,8),""))</f>
        <v>1.1000000000000001</v>
      </c>
      <c r="W18">
        <f>IF($N18="","",INDEX(DEF_OBLAST,$N18,9))</f>
        <v>70737827</v>
      </c>
    </row>
    <row r="19" spans="1:23" x14ac:dyDescent="0.25">
      <c r="A19">
        <v>50000239</v>
      </c>
      <c r="B19" t="s">
        <v>42</v>
      </c>
      <c r="C19" t="s">
        <v>43</v>
      </c>
      <c r="D19">
        <v>12418</v>
      </c>
      <c r="E19">
        <v>86.926000000000002</v>
      </c>
      <c r="F19">
        <v>2.8131391585760519E-2</v>
      </c>
      <c r="G19">
        <v>3090</v>
      </c>
      <c r="H19">
        <v>0.9</v>
      </c>
      <c r="I19">
        <v>26421470</v>
      </c>
      <c r="L19" t="str">
        <f t="shared" si="0"/>
        <v>ladislava.svobodova@chara.cz; marian.zetocha@chara.cz; david.pavelka@chara.cz; odbyt-centrala@chara.cz</v>
      </c>
      <c r="N19">
        <f>IFERROR(IF(ROW()=2,1,IF(COUNTIF($N$1:$N18,$N18)+1&gt;IF(LEN(INDEX(DEF_MAIL,$N18))=LEN(SUBSTITUTE(INDEX(DEF_MAIL,$N18),";","")),1,LEN(INDEX(DEF_MAIL,$N18))-LEN(SUBSTITUTE(INDEX(DEF_MAIL,$N18),";",""))+1),IF($N18+1&gt;ROWS(DEF_MAIL),"",$N18+1),$N18)),"")</f>
        <v>12</v>
      </c>
      <c r="O19">
        <f>IF($N19="","",INDEX(DEF_OBLAST,$N19,1))</f>
        <v>50005403</v>
      </c>
      <c r="P19" t="str">
        <f>IF($N19="","",INDEX(DEF_OBLAST,$N19,2))</f>
        <v>LUCEO, s.r.o.</v>
      </c>
      <c r="Q19" t="str">
        <f>IF($N19="","",TRIM(RIGHT(LEFT(SUBSTITUTE(INDEX(DEF_MAIL,$N19),";",REPT(" ",LEN(INDEX(DEF_MAIL,$N19)))),COUNTIF($N$2:$N19,$N19)*LEN(INDEX(DEF_MAIL,$N19))),LEN(INDEX(DEF_MAIL,$N19)))))</f>
        <v>kancelar@luceo.cz</v>
      </c>
      <c r="R19">
        <f>IF($N19="","",INDEX(DEF_OBLAST,$N19,4))</f>
        <v>1271</v>
      </c>
      <c r="S19">
        <f>IF($N19="","",INDEX(DEF_OBLAST,$N19,5))</f>
        <v>8.8970000000000002</v>
      </c>
      <c r="T19">
        <f>IF($N19="","",INDEX(DEF_OBLAST,$N19,6))</f>
        <v>1.9299349240780913E-2</v>
      </c>
      <c r="U19">
        <f>IF($N19="","",INDEX(DEF_OBLAST,$N19,7))</f>
        <v>461</v>
      </c>
      <c r="V19">
        <f>IF($N19="","",IF(ISNUMBER(INDEX(DEF_OBLAST,$N19,8)),INDEX(DEF_OBLAST,$N19,8),""))</f>
        <v>0.9</v>
      </c>
      <c r="W19">
        <f>IF($N19="","",INDEX(DEF_OBLAST,$N19,9))</f>
        <v>26844885</v>
      </c>
    </row>
    <row r="20" spans="1:23" x14ac:dyDescent="0.25">
      <c r="A20">
        <v>50012405</v>
      </c>
      <c r="B20" t="s">
        <v>44</v>
      </c>
      <c r="C20" t="s">
        <v>45</v>
      </c>
      <c r="D20">
        <v>6124</v>
      </c>
      <c r="E20">
        <v>42.868000000000002</v>
      </c>
      <c r="F20">
        <v>2.8559626915389741E-2</v>
      </c>
      <c r="G20">
        <v>1501</v>
      </c>
      <c r="H20">
        <v>0.9</v>
      </c>
      <c r="I20">
        <v>24705128</v>
      </c>
      <c r="L20" t="str">
        <f t="shared" si="0"/>
        <v>jana.bauerova@raben-group.com</v>
      </c>
      <c r="N20">
        <f>IFERROR(IF(ROW()=2,1,IF(COUNTIF($N$1:$N19,$N19)+1&gt;IF(LEN(INDEX(DEF_MAIL,$N19))=LEN(SUBSTITUTE(INDEX(DEF_MAIL,$N19),";","")),1,LEN(INDEX(DEF_MAIL,$N19))-LEN(SUBSTITUTE(INDEX(DEF_MAIL,$N19),";",""))+1),IF($N19+1&gt;ROWS(DEF_MAIL),"",$N19+1),$N19)),"")</f>
        <v>12</v>
      </c>
      <c r="O20">
        <f>IF($N20="","",INDEX(DEF_OBLAST,$N20,1))</f>
        <v>50005403</v>
      </c>
      <c r="P20" t="str">
        <f>IF($N20="","",INDEX(DEF_OBLAST,$N20,2))</f>
        <v>LUCEO, s.r.o.</v>
      </c>
      <c r="Q20" t="str">
        <f>IF($N20="","",TRIM(RIGHT(LEFT(SUBSTITUTE(INDEX(DEF_MAIL,$N20),";",REPT(" ",LEN(INDEX(DEF_MAIL,$N20)))),COUNTIF($N$2:$N20,$N20)*LEN(INDEX(DEF_MAIL,$N20))),LEN(INDEX(DEF_MAIL,$N20)))))</f>
        <v>fakturace@luceo.cz</v>
      </c>
      <c r="R20">
        <f>IF($N20="","",INDEX(DEF_OBLAST,$N20,4))</f>
        <v>1271</v>
      </c>
      <c r="S20">
        <f>IF($N20="","",INDEX(DEF_OBLAST,$N20,5))</f>
        <v>8.8970000000000002</v>
      </c>
      <c r="T20">
        <f>IF($N20="","",INDEX(DEF_OBLAST,$N20,6))</f>
        <v>1.9299349240780913E-2</v>
      </c>
      <c r="U20">
        <f>IF($N20="","",INDEX(DEF_OBLAST,$N20,7))</f>
        <v>461</v>
      </c>
      <c r="V20">
        <f>IF($N20="","",IF(ISNUMBER(INDEX(DEF_OBLAST,$N20,8)),INDEX(DEF_OBLAST,$N20,8),""))</f>
        <v>0.9</v>
      </c>
      <c r="W20">
        <f>IF($N20="","",INDEX(DEF_OBLAST,$N20,9))</f>
        <v>26844885</v>
      </c>
    </row>
    <row r="21" spans="1:23" x14ac:dyDescent="0.25">
      <c r="A21">
        <v>50012142</v>
      </c>
      <c r="B21" t="s">
        <v>46</v>
      </c>
      <c r="C21" t="s">
        <v>47</v>
      </c>
      <c r="D21">
        <v>1276</v>
      </c>
      <c r="E21">
        <v>8.9320000000000004</v>
      </c>
      <c r="F21">
        <v>3.0484641638225257E-2</v>
      </c>
      <c r="G21">
        <v>293</v>
      </c>
      <c r="H21">
        <v>0.9</v>
      </c>
      <c r="I21">
        <v>4788532</v>
      </c>
      <c r="L21" t="str">
        <f t="shared" si="0"/>
        <v>hotoreklama@email.cz</v>
      </c>
      <c r="N21">
        <f>IFERROR(IF(ROW()=2,1,IF(COUNTIF($N$1:$N20,$N20)+1&gt;IF(LEN(INDEX(DEF_MAIL,$N20))=LEN(SUBSTITUTE(INDEX(DEF_MAIL,$N20),";","")),1,LEN(INDEX(DEF_MAIL,$N20))-LEN(SUBSTITUTE(INDEX(DEF_MAIL,$N20),";",""))+1),IF($N20+1&gt;ROWS(DEF_MAIL),"",$N20+1),$N20)),"")</f>
        <v>12</v>
      </c>
      <c r="O21">
        <f>IF($N21="","",INDEX(DEF_OBLAST,$N21,1))</f>
        <v>50005403</v>
      </c>
      <c r="P21" t="str">
        <f>IF($N21="","",INDEX(DEF_OBLAST,$N21,2))</f>
        <v>LUCEO, s.r.o.</v>
      </c>
      <c r="Q21" t="str">
        <f>IF($N21="","",TRIM(RIGHT(LEFT(SUBSTITUTE(INDEX(DEF_MAIL,$N21),";",REPT(" ",LEN(INDEX(DEF_MAIL,$N21)))),COUNTIF($N$2:$N21,$N21)*LEN(INDEX(DEF_MAIL,$N21))),LEN(INDEX(DEF_MAIL,$N21)))))</f>
        <v>expedice@luceo.cz</v>
      </c>
      <c r="R21">
        <f>IF($N21="","",INDEX(DEF_OBLAST,$N21,4))</f>
        <v>1271</v>
      </c>
      <c r="S21">
        <f>IF($N21="","",INDEX(DEF_OBLAST,$N21,5))</f>
        <v>8.8970000000000002</v>
      </c>
      <c r="T21">
        <f>IF($N21="","",INDEX(DEF_OBLAST,$N21,6))</f>
        <v>1.9299349240780913E-2</v>
      </c>
      <c r="U21">
        <f>IF($N21="","",INDEX(DEF_OBLAST,$N21,7))</f>
        <v>461</v>
      </c>
      <c r="V21">
        <f>IF($N21="","",IF(ISNUMBER(INDEX(DEF_OBLAST,$N21,8)),INDEX(DEF_OBLAST,$N21,8),""))</f>
        <v>0.9</v>
      </c>
      <c r="W21">
        <f>IF($N21="","",INDEX(DEF_OBLAST,$N21,9))</f>
        <v>26844885</v>
      </c>
    </row>
    <row r="22" spans="1:23" x14ac:dyDescent="0.25">
      <c r="A22">
        <v>50008046</v>
      </c>
      <c r="B22" t="s">
        <v>48</v>
      </c>
      <c r="C22" t="s">
        <v>49</v>
      </c>
      <c r="D22">
        <v>3695</v>
      </c>
      <c r="E22">
        <v>25.865000000000002</v>
      </c>
      <c r="F22">
        <v>3.116265060240964E-2</v>
      </c>
      <c r="G22">
        <v>830</v>
      </c>
      <c r="H22">
        <v>0.9</v>
      </c>
      <c r="I22">
        <v>25945742</v>
      </c>
      <c r="L22" t="str">
        <f t="shared" si="0"/>
        <v>suchankova@vlahova.cz</v>
      </c>
      <c r="N22">
        <f>IFERROR(IF(ROW()=2,1,IF(COUNTIF($N$1:$N21,$N21)+1&gt;IF(LEN(INDEX(DEF_MAIL,$N21))=LEN(SUBSTITUTE(INDEX(DEF_MAIL,$N21),";","")),1,LEN(INDEX(DEF_MAIL,$N21))-LEN(SUBSTITUTE(INDEX(DEF_MAIL,$N21),";",""))+1),IF($N21+1&gt;ROWS(DEF_MAIL),"",$N21+1),$N21)),"")</f>
        <v>13</v>
      </c>
      <c r="O22">
        <f>IF($N22="","",INDEX(DEF_OBLAST,$N22,1))</f>
        <v>50011765</v>
      </c>
      <c r="P22" t="str">
        <f>IF($N22="","",INDEX(DEF_OBLAST,$N22,2))</f>
        <v>GPD a.s.</v>
      </c>
      <c r="Q22" t="str">
        <f>IF($N22="","",TRIM(RIGHT(LEFT(SUBSTITUTE(INDEX(DEF_MAIL,$N22),";",REPT(" ",LEN(INDEX(DEF_MAIL,$N22)))),COUNTIF($N$2:$N22,$N22)*LEN(INDEX(DEF_MAIL,$N22))),LEN(INDEX(DEF_MAIL,$N22)))))</f>
        <v>vedeni@gpd.cz</v>
      </c>
      <c r="R22">
        <f>IF($N22="","",INDEX(DEF_OBLAST,$N22,4))</f>
        <v>4506</v>
      </c>
      <c r="S22">
        <f>IF($N22="","",INDEX(DEF_OBLAST,$N22,5))</f>
        <v>31.542000000000002</v>
      </c>
      <c r="T22">
        <f>IF($N22="","",INDEX(DEF_OBLAST,$N22,6))</f>
        <v>2.0323453608247423E-2</v>
      </c>
      <c r="U22">
        <f>IF($N22="","",INDEX(DEF_OBLAST,$N22,7))</f>
        <v>1552</v>
      </c>
      <c r="V22">
        <f>IF($N22="","",IF(ISNUMBER(INDEX(DEF_OBLAST,$N22,8)),INDEX(DEF_OBLAST,$N22,8),""))</f>
        <v>0.9</v>
      </c>
      <c r="W22">
        <f>IF($N22="","",INDEX(DEF_OBLAST,$N22,9))</f>
        <v>25031881</v>
      </c>
    </row>
    <row r="23" spans="1:23" x14ac:dyDescent="0.25">
      <c r="A23">
        <v>50011810</v>
      </c>
      <c r="B23" t="s">
        <v>50</v>
      </c>
      <c r="C23" t="s">
        <v>51</v>
      </c>
      <c r="D23">
        <v>325</v>
      </c>
      <c r="E23">
        <v>2.2749999999999999</v>
      </c>
      <c r="F23">
        <v>3.1597222222222221E-2</v>
      </c>
      <c r="G23">
        <v>72</v>
      </c>
      <c r="H23">
        <v>1.3</v>
      </c>
      <c r="I23">
        <v>15307051</v>
      </c>
      <c r="L23" t="str">
        <f t="shared" si="0"/>
        <v>samuel@samuelcz.com</v>
      </c>
      <c r="N23">
        <f>IFERROR(IF(ROW()=2,1,IF(COUNTIF($N$1:$N22,$N22)+1&gt;IF(LEN(INDEX(DEF_MAIL,$N22))=LEN(SUBSTITUTE(INDEX(DEF_MAIL,$N22),";","")),1,LEN(INDEX(DEF_MAIL,$N22))-LEN(SUBSTITUTE(INDEX(DEF_MAIL,$N22),";",""))+1),IF($N22+1&gt;ROWS(DEF_MAIL),"",$N22+1),$N22)),"")</f>
        <v>14</v>
      </c>
      <c r="O23">
        <f>IF($N23="","",INDEX(DEF_OBLAST,$N23,1))</f>
        <v>50009421</v>
      </c>
      <c r="P23" t="str">
        <f>IF($N23="","",INDEX(DEF_OBLAST,$N23,2))</f>
        <v>ECLIPSERA s.r.o.</v>
      </c>
      <c r="Q23" t="str">
        <f>IF($N23="","",TRIM(RIGHT(LEFT(SUBSTITUTE(INDEX(DEF_MAIL,$N23),";",REPT(" ",LEN(INDEX(DEF_MAIL,$N23)))),COUNTIF($N$2:$N23,$N23)*LEN(INDEX(DEF_MAIL,$N23))),LEN(INDEX(DEF_MAIL,$N23)))))</f>
        <v>harvalikova@laser-shop.cz</v>
      </c>
      <c r="R23">
        <f>IF($N23="","",INDEX(DEF_OBLAST,$N23,4))</f>
        <v>510</v>
      </c>
      <c r="S23">
        <f>IF($N23="","",INDEX(DEF_OBLAST,$N23,5))</f>
        <v>3.5700000000000003</v>
      </c>
      <c r="T23">
        <f>IF($N23="","",INDEX(DEF_OBLAST,$N23,6))</f>
        <v>2.1250000000000002E-2</v>
      </c>
      <c r="U23">
        <f>IF($N23="","",INDEX(DEF_OBLAST,$N23,7))</f>
        <v>168</v>
      </c>
      <c r="V23">
        <f>IF($N23="","",IF(ISNUMBER(INDEX(DEF_OBLAST,$N23,8)),INDEX(DEF_OBLAST,$N23,8),""))</f>
        <v>1.1000000000000001</v>
      </c>
      <c r="W23">
        <f>IF($N23="","",INDEX(DEF_OBLAST,$N23,9))</f>
        <v>28812662</v>
      </c>
    </row>
    <row r="24" spans="1:23" x14ac:dyDescent="0.25">
      <c r="A24">
        <v>50006179</v>
      </c>
      <c r="B24" t="s">
        <v>52</v>
      </c>
      <c r="C24" t="s">
        <v>53</v>
      </c>
      <c r="D24">
        <v>932</v>
      </c>
      <c r="E24">
        <v>6.524</v>
      </c>
      <c r="F24">
        <v>3.1980392156862748E-2</v>
      </c>
      <c r="G24">
        <v>204</v>
      </c>
      <c r="H24">
        <v>0.9</v>
      </c>
      <c r="I24">
        <v>75178923</v>
      </c>
      <c r="L24" t="str">
        <f t="shared" si="0"/>
        <v>snajdr@mt-nastroje.cz</v>
      </c>
      <c r="N24">
        <f>IFERROR(IF(ROW()=2,1,IF(COUNTIF($N$1:$N23,$N23)+1&gt;IF(LEN(INDEX(DEF_MAIL,$N23))=LEN(SUBSTITUTE(INDEX(DEF_MAIL,$N23),";","")),1,LEN(INDEX(DEF_MAIL,$N23))-LEN(SUBSTITUTE(INDEX(DEF_MAIL,$N23),";",""))+1),IF($N23+1&gt;ROWS(DEF_MAIL),"",$N23+1),$N23)),"")</f>
        <v>15</v>
      </c>
      <c r="O24">
        <f>IF($N24="","",INDEX(DEF_OBLAST,$N24,1))</f>
        <v>50004897</v>
      </c>
      <c r="P24" t="str">
        <f>IF($N24="","",INDEX(DEF_OBLAST,$N24,2))</f>
        <v>JCOS s.r.o.</v>
      </c>
      <c r="Q24" t="str">
        <f>IF($N24="","",TRIM(RIGHT(LEFT(SUBSTITUTE(INDEX(DEF_MAIL,$N24),";",REPT(" ",LEN(INDEX(DEF_MAIL,$N24)))),COUNTIF($N$2:$N24,$N24)*LEN(INDEX(DEF_MAIL,$N24))),LEN(INDEX(DEF_MAIL,$N24)))))</f>
        <v>info@jcos.cz</v>
      </c>
      <c r="R24">
        <f>IF($N24="","",INDEX(DEF_OBLAST,$N24,4))</f>
        <v>1092</v>
      </c>
      <c r="S24">
        <f>IF($N24="","",INDEX(DEF_OBLAST,$N24,5))</f>
        <v>7.6440000000000001</v>
      </c>
      <c r="T24">
        <f>IF($N24="","",INDEX(DEF_OBLAST,$N24,6))</f>
        <v>2.2749999999999999E-2</v>
      </c>
      <c r="U24">
        <f>IF($N24="","",INDEX(DEF_OBLAST,$N24,7))</f>
        <v>336</v>
      </c>
      <c r="V24">
        <f>IF($N24="","",IF(ISNUMBER(INDEX(DEF_OBLAST,$N24,8)),INDEX(DEF_OBLAST,$N24,8),""))</f>
        <v>0.9</v>
      </c>
      <c r="W24">
        <f>IF($N24="","",INDEX(DEF_OBLAST,$N24,9))</f>
        <v>28706978</v>
      </c>
    </row>
    <row r="25" spans="1:23" x14ac:dyDescent="0.25">
      <c r="A25">
        <v>50006036</v>
      </c>
      <c r="B25" t="s">
        <v>54</v>
      </c>
      <c r="C25" t="s">
        <v>55</v>
      </c>
      <c r="D25">
        <v>2969</v>
      </c>
      <c r="E25">
        <v>20.783000000000001</v>
      </c>
      <c r="F25">
        <v>3.2072530864197535E-2</v>
      </c>
      <c r="G25">
        <v>648</v>
      </c>
      <c r="H25">
        <v>0.9</v>
      </c>
      <c r="I25">
        <v>26772477</v>
      </c>
      <c r="L25" t="str">
        <f t="shared" si="0"/>
        <v>misovak@cromwell.cz</v>
      </c>
      <c r="N25">
        <f>IFERROR(IF(ROW()=2,1,IF(COUNTIF($N$1:$N24,$N24)+1&gt;IF(LEN(INDEX(DEF_MAIL,$N24))=LEN(SUBSTITUTE(INDEX(DEF_MAIL,$N24),";","")),1,LEN(INDEX(DEF_MAIL,$N24))-LEN(SUBSTITUTE(INDEX(DEF_MAIL,$N24),";",""))+1),IF($N24+1&gt;ROWS(DEF_MAIL),"",$N24+1),$N24)),"")</f>
        <v>16</v>
      </c>
      <c r="O25">
        <f>IF($N25="","",INDEX(DEF_OBLAST,$N25,1))</f>
        <v>50006269</v>
      </c>
      <c r="P25" t="str">
        <f>IF($N25="","",INDEX(DEF_OBLAST,$N25,2))</f>
        <v>Wristbanditos, s.r.o.</v>
      </c>
      <c r="Q25" t="str">
        <f>IF($N25="","",TRIM(RIGHT(LEFT(SUBSTITUTE(INDEX(DEF_MAIL,$N25),";",REPT(" ",LEN(INDEX(DEF_MAIL,$N25)))),COUNTIF($N$2:$N25,$N25)*LEN(INDEX(DEF_MAIL,$N25))),LEN(INDEX(DEF_MAIL,$N25)))))</f>
        <v>lenka@ambrozy.cz</v>
      </c>
      <c r="R25">
        <f>IF($N25="","",INDEX(DEF_OBLAST,$N25,4))</f>
        <v>526</v>
      </c>
      <c r="S25">
        <f>IF($N25="","",INDEX(DEF_OBLAST,$N25,5))</f>
        <v>3.6819999999999999</v>
      </c>
      <c r="T25">
        <f>IF($N25="","",INDEX(DEF_OBLAST,$N25,6))</f>
        <v>2.7073529411764705E-2</v>
      </c>
      <c r="U25">
        <f>IF($N25="","",INDEX(DEF_OBLAST,$N25,7))</f>
        <v>136</v>
      </c>
      <c r="V25">
        <f>IF($N25="","",IF(ISNUMBER(INDEX(DEF_OBLAST,$N25,8)),INDEX(DEF_OBLAST,$N25,8),""))</f>
        <v>1.1000000000000001</v>
      </c>
      <c r="W25">
        <f>IF($N25="","",INDEX(DEF_OBLAST,$N25,9))</f>
        <v>28611764</v>
      </c>
    </row>
    <row r="26" spans="1:23" x14ac:dyDescent="0.25">
      <c r="A26">
        <v>50009992</v>
      </c>
      <c r="B26" t="s">
        <v>56</v>
      </c>
      <c r="C26" t="s">
        <v>57</v>
      </c>
      <c r="D26">
        <v>4639</v>
      </c>
      <c r="E26">
        <v>32.472999999999999</v>
      </c>
      <c r="F26">
        <v>3.2701913393756291E-2</v>
      </c>
      <c r="G26">
        <v>993</v>
      </c>
      <c r="H26">
        <v>0.9</v>
      </c>
      <c r="I26">
        <v>63906643</v>
      </c>
      <c r="L26" t="str">
        <f t="shared" si="0"/>
        <v>chamrad-p@angloceska.cz; michalova-v@angloceska.cz; trzil-d@angloceska.cz</v>
      </c>
      <c r="N26">
        <f>IFERROR(IF(ROW()=2,1,IF(COUNTIF($N$1:$N25,$N25)+1&gt;IF(LEN(INDEX(DEF_MAIL,$N25))=LEN(SUBSTITUTE(INDEX(DEF_MAIL,$N25),";","")),1,LEN(INDEX(DEF_MAIL,$N25))-LEN(SUBSTITUTE(INDEX(DEF_MAIL,$N25),";",""))+1),IF($N25+1&gt;ROWS(DEF_MAIL),"",$N25+1),$N25)),"")</f>
        <v>17</v>
      </c>
      <c r="O26">
        <f>IF($N26="","",INDEX(DEF_OBLAST,$N26,1))</f>
        <v>50006629</v>
      </c>
      <c r="P26" t="str">
        <f>IF($N26="","",INDEX(DEF_OBLAST,$N26,2))</f>
        <v>BYLINKY REVUE s.r.o.</v>
      </c>
      <c r="Q26" t="str">
        <f>IF($N26="","",TRIM(RIGHT(LEFT(SUBSTITUTE(INDEX(DEF_MAIL,$N26),";",REPT(" ",LEN(INDEX(DEF_MAIL,$N26)))),COUNTIF($N$2:$N26,$N26)*LEN(INDEX(DEF_MAIL,$N26))),LEN(INDEX(DEF_MAIL,$N26)))))</f>
        <v>ales.vodicka@mojebylinky.cz</v>
      </c>
      <c r="R26">
        <f>IF($N26="","",INDEX(DEF_OBLAST,$N26,4))</f>
        <v>214</v>
      </c>
      <c r="S26">
        <f>IF($N26="","",INDEX(DEF_OBLAST,$N26,5))</f>
        <v>1.498</v>
      </c>
      <c r="T26">
        <f>IF($N26="","",INDEX(DEF_OBLAST,$N26,6))</f>
        <v>2.7740740740740739E-2</v>
      </c>
      <c r="U26">
        <f>IF($N26="","",INDEX(DEF_OBLAST,$N26,7))</f>
        <v>54</v>
      </c>
      <c r="V26">
        <f>IF($N26="","",IF(ISNUMBER(INDEX(DEF_OBLAST,$N26,8)),INDEX(DEF_OBLAST,$N26,8),""))</f>
        <v>1.3</v>
      </c>
      <c r="W26">
        <f>IF($N26="","",INDEX(DEF_OBLAST,$N26,9))</f>
        <v>24213802</v>
      </c>
    </row>
    <row r="27" spans="1:23" x14ac:dyDescent="0.25">
      <c r="A27">
        <v>50009157</v>
      </c>
      <c r="B27" t="s">
        <v>58</v>
      </c>
      <c r="C27" t="s">
        <v>59</v>
      </c>
      <c r="D27">
        <v>457</v>
      </c>
      <c r="E27">
        <v>3.1990000000000003</v>
      </c>
      <c r="F27">
        <v>3.3322916666666667E-2</v>
      </c>
      <c r="G27">
        <v>96</v>
      </c>
      <c r="H27">
        <v>1.1000000000000001</v>
      </c>
      <c r="I27">
        <v>71793275</v>
      </c>
      <c r="L27" t="str">
        <f t="shared" si="0"/>
        <v>info@svatebni-raj.cz</v>
      </c>
      <c r="N27">
        <f>IFERROR(IF(ROW()=2,1,IF(COUNTIF($N$1:$N26,$N26)+1&gt;IF(LEN(INDEX(DEF_MAIL,$N26))=LEN(SUBSTITUTE(INDEX(DEF_MAIL,$N26),";","")),1,LEN(INDEX(DEF_MAIL,$N26))-LEN(SUBSTITUTE(INDEX(DEF_MAIL,$N26),";",""))+1),IF($N26+1&gt;ROWS(DEF_MAIL),"",$N26+1),$N26)),"")</f>
        <v>18</v>
      </c>
      <c r="O27">
        <f>IF($N27="","",INDEX(DEF_OBLAST,$N27,1))</f>
        <v>50000239</v>
      </c>
      <c r="P27" t="str">
        <f>IF($N27="","",INDEX(DEF_OBLAST,$N27,2))</f>
        <v>Chára Sport, a.s.</v>
      </c>
      <c r="Q27" t="str">
        <f>IF($N27="","",TRIM(RIGHT(LEFT(SUBSTITUTE(INDEX(DEF_MAIL,$N27),";",REPT(" ",LEN(INDEX(DEF_MAIL,$N27)))),COUNTIF($N$2:$N27,$N27)*LEN(INDEX(DEF_MAIL,$N27))),LEN(INDEX(DEF_MAIL,$N27)))))</f>
        <v>ladislava.svobodova@chara.cz</v>
      </c>
      <c r="R27">
        <f>IF($N27="","",INDEX(DEF_OBLAST,$N27,4))</f>
        <v>12418</v>
      </c>
      <c r="S27">
        <f>IF($N27="","",INDEX(DEF_OBLAST,$N27,5))</f>
        <v>86.926000000000002</v>
      </c>
      <c r="T27">
        <f>IF($N27="","",INDEX(DEF_OBLAST,$N27,6))</f>
        <v>2.8131391585760519E-2</v>
      </c>
      <c r="U27">
        <f>IF($N27="","",INDEX(DEF_OBLAST,$N27,7))</f>
        <v>3090</v>
      </c>
      <c r="V27">
        <f>IF($N27="","",IF(ISNUMBER(INDEX(DEF_OBLAST,$N27,8)),INDEX(DEF_OBLAST,$N27,8),""))</f>
        <v>0.9</v>
      </c>
      <c r="W27">
        <f>IF($N27="","",INDEX(DEF_OBLAST,$N27,9))</f>
        <v>26421470</v>
      </c>
    </row>
    <row r="28" spans="1:23" x14ac:dyDescent="0.25">
      <c r="A28">
        <v>50006035</v>
      </c>
      <c r="B28" t="s">
        <v>60</v>
      </c>
      <c r="C28" t="s">
        <v>61</v>
      </c>
      <c r="D28">
        <v>2940</v>
      </c>
      <c r="E28">
        <v>20.580000000000002</v>
      </c>
      <c r="F28">
        <v>3.3904448105436573E-2</v>
      </c>
      <c r="G28">
        <v>607</v>
      </c>
      <c r="H28">
        <v>0.9</v>
      </c>
      <c r="I28">
        <v>27719278</v>
      </c>
      <c r="L28" t="str">
        <f t="shared" si="0"/>
        <v>nada@meatfly.cz</v>
      </c>
      <c r="N28">
        <f>IFERROR(IF(ROW()=2,1,IF(COUNTIF($N$1:$N27,$N27)+1&gt;IF(LEN(INDEX(DEF_MAIL,$N27))=LEN(SUBSTITUTE(INDEX(DEF_MAIL,$N27),";","")),1,LEN(INDEX(DEF_MAIL,$N27))-LEN(SUBSTITUTE(INDEX(DEF_MAIL,$N27),";",""))+1),IF($N27+1&gt;ROWS(DEF_MAIL),"",$N27+1),$N27)),"")</f>
        <v>18</v>
      </c>
      <c r="O28">
        <f>IF($N28="","",INDEX(DEF_OBLAST,$N28,1))</f>
        <v>50000239</v>
      </c>
      <c r="P28" t="str">
        <f>IF($N28="","",INDEX(DEF_OBLAST,$N28,2))</f>
        <v>Chára Sport, a.s.</v>
      </c>
      <c r="Q28" t="str">
        <f>IF($N28="","",TRIM(RIGHT(LEFT(SUBSTITUTE(INDEX(DEF_MAIL,$N28),";",REPT(" ",LEN(INDEX(DEF_MAIL,$N28)))),COUNTIF($N$2:$N28,$N28)*LEN(INDEX(DEF_MAIL,$N28))),LEN(INDEX(DEF_MAIL,$N28)))))</f>
        <v>marian.zetocha@chara.cz</v>
      </c>
      <c r="R28">
        <f>IF($N28="","",INDEX(DEF_OBLAST,$N28,4))</f>
        <v>12418</v>
      </c>
      <c r="S28">
        <f>IF($N28="","",INDEX(DEF_OBLAST,$N28,5))</f>
        <v>86.926000000000002</v>
      </c>
      <c r="T28">
        <f>IF($N28="","",INDEX(DEF_OBLAST,$N28,6))</f>
        <v>2.8131391585760519E-2</v>
      </c>
      <c r="U28">
        <f>IF($N28="","",INDEX(DEF_OBLAST,$N28,7))</f>
        <v>3090</v>
      </c>
      <c r="V28">
        <f>IF($N28="","",IF(ISNUMBER(INDEX(DEF_OBLAST,$N28,8)),INDEX(DEF_OBLAST,$N28,8),""))</f>
        <v>0.9</v>
      </c>
      <c r="W28">
        <f>IF($N28="","",INDEX(DEF_OBLAST,$N28,9))</f>
        <v>26421470</v>
      </c>
    </row>
    <row r="29" spans="1:23" x14ac:dyDescent="0.25">
      <c r="A29">
        <v>50000473</v>
      </c>
      <c r="B29" t="s">
        <v>62</v>
      </c>
      <c r="C29" t="s">
        <v>63</v>
      </c>
      <c r="D29">
        <v>1761</v>
      </c>
      <c r="E29">
        <v>12.327</v>
      </c>
      <c r="F29">
        <v>3.4626404494382021E-2</v>
      </c>
      <c r="G29">
        <v>356</v>
      </c>
      <c r="H29">
        <v>0.9</v>
      </c>
      <c r="I29">
        <v>47549459</v>
      </c>
      <c r="L29" t="str">
        <f t="shared" si="0"/>
        <v>kecova@dna.cz;skorepova@dna.cz;simova@dna.cz</v>
      </c>
      <c r="N29">
        <f>IFERROR(IF(ROW()=2,1,IF(COUNTIF($N$1:$N28,$N28)+1&gt;IF(LEN(INDEX(DEF_MAIL,$N28))=LEN(SUBSTITUTE(INDEX(DEF_MAIL,$N28),";","")),1,LEN(INDEX(DEF_MAIL,$N28))-LEN(SUBSTITUTE(INDEX(DEF_MAIL,$N28),";",""))+1),IF($N28+1&gt;ROWS(DEF_MAIL),"",$N28+1),$N28)),"")</f>
        <v>18</v>
      </c>
      <c r="O29">
        <f>IF($N29="","",INDEX(DEF_OBLAST,$N29,1))</f>
        <v>50000239</v>
      </c>
      <c r="P29" t="str">
        <f>IF($N29="","",INDEX(DEF_OBLAST,$N29,2))</f>
        <v>Chára Sport, a.s.</v>
      </c>
      <c r="Q29" t="str">
        <f>IF($N29="","",TRIM(RIGHT(LEFT(SUBSTITUTE(INDEX(DEF_MAIL,$N29),";",REPT(" ",LEN(INDEX(DEF_MAIL,$N29)))),COUNTIF($N$2:$N29,$N29)*LEN(INDEX(DEF_MAIL,$N29))),LEN(INDEX(DEF_MAIL,$N29)))))</f>
        <v>david.pavelka@chara.cz</v>
      </c>
      <c r="R29">
        <f>IF($N29="","",INDEX(DEF_OBLAST,$N29,4))</f>
        <v>12418</v>
      </c>
      <c r="S29">
        <f>IF($N29="","",INDEX(DEF_OBLAST,$N29,5))</f>
        <v>86.926000000000002</v>
      </c>
      <c r="T29">
        <f>IF($N29="","",INDEX(DEF_OBLAST,$N29,6))</f>
        <v>2.8131391585760519E-2</v>
      </c>
      <c r="U29">
        <f>IF($N29="","",INDEX(DEF_OBLAST,$N29,7))</f>
        <v>3090</v>
      </c>
      <c r="V29">
        <f>IF($N29="","",IF(ISNUMBER(INDEX(DEF_OBLAST,$N29,8)),INDEX(DEF_OBLAST,$N29,8),""))</f>
        <v>0.9</v>
      </c>
      <c r="W29">
        <f>IF($N29="","",INDEX(DEF_OBLAST,$N29,9))</f>
        <v>26421470</v>
      </c>
    </row>
    <row r="30" spans="1:23" x14ac:dyDescent="0.25">
      <c r="A30">
        <v>50009866</v>
      </c>
      <c r="B30" t="s">
        <v>64</v>
      </c>
      <c r="C30" t="s">
        <v>65</v>
      </c>
      <c r="D30">
        <v>6166</v>
      </c>
      <c r="E30">
        <v>43.161999999999999</v>
      </c>
      <c r="F30">
        <v>3.581908713692946E-2</v>
      </c>
      <c r="G30">
        <v>1205</v>
      </c>
      <c r="H30">
        <v>0.9</v>
      </c>
      <c r="I30">
        <v>46351141</v>
      </c>
      <c r="L30" t="str">
        <f t="shared" si="0"/>
        <v>uctarna@esa-logistics.eu</v>
      </c>
      <c r="N30">
        <f>IFERROR(IF(ROW()=2,1,IF(COUNTIF($N$1:$N29,$N29)+1&gt;IF(LEN(INDEX(DEF_MAIL,$N29))=LEN(SUBSTITUTE(INDEX(DEF_MAIL,$N29),";","")),1,LEN(INDEX(DEF_MAIL,$N29))-LEN(SUBSTITUTE(INDEX(DEF_MAIL,$N29),";",""))+1),IF($N29+1&gt;ROWS(DEF_MAIL),"",$N29+1),$N29)),"")</f>
        <v>18</v>
      </c>
      <c r="O30">
        <f>IF($N30="","",INDEX(DEF_OBLAST,$N30,1))</f>
        <v>50000239</v>
      </c>
      <c r="P30" t="str">
        <f>IF($N30="","",INDEX(DEF_OBLAST,$N30,2))</f>
        <v>Chára Sport, a.s.</v>
      </c>
      <c r="Q30" t="str">
        <f>IF($N30="","",TRIM(RIGHT(LEFT(SUBSTITUTE(INDEX(DEF_MAIL,$N30),";",REPT(" ",LEN(INDEX(DEF_MAIL,$N30)))),COUNTIF($N$2:$N30,$N30)*LEN(INDEX(DEF_MAIL,$N30))),LEN(INDEX(DEF_MAIL,$N30)))))</f>
        <v>odbyt-centrala@chara.cz</v>
      </c>
      <c r="R30">
        <f>IF($N30="","",INDEX(DEF_OBLAST,$N30,4))</f>
        <v>12418</v>
      </c>
      <c r="S30">
        <f>IF($N30="","",INDEX(DEF_OBLAST,$N30,5))</f>
        <v>86.926000000000002</v>
      </c>
      <c r="T30">
        <f>IF($N30="","",INDEX(DEF_OBLAST,$N30,6))</f>
        <v>2.8131391585760519E-2</v>
      </c>
      <c r="U30">
        <f>IF($N30="","",INDEX(DEF_OBLAST,$N30,7))</f>
        <v>3090</v>
      </c>
      <c r="V30">
        <f>IF($N30="","",IF(ISNUMBER(INDEX(DEF_OBLAST,$N30,8)),INDEX(DEF_OBLAST,$N30,8),""))</f>
        <v>0.9</v>
      </c>
      <c r="W30">
        <f>IF($N30="","",INDEX(DEF_OBLAST,$N30,9))</f>
        <v>26421470</v>
      </c>
    </row>
    <row r="31" spans="1:23" x14ac:dyDescent="0.25">
      <c r="A31">
        <v>50006761</v>
      </c>
      <c r="B31" t="s">
        <v>66</v>
      </c>
      <c r="C31" t="s">
        <v>67</v>
      </c>
      <c r="D31">
        <v>651</v>
      </c>
      <c r="E31">
        <v>4.5570000000000004</v>
      </c>
      <c r="F31">
        <v>3.6166666666666666E-2</v>
      </c>
      <c r="G31">
        <v>126</v>
      </c>
      <c r="H31">
        <v>1.1000000000000001</v>
      </c>
      <c r="I31">
        <v>29458340</v>
      </c>
      <c r="L31" t="str">
        <f t="shared" si="0"/>
        <v>info@alumia.cz</v>
      </c>
      <c r="N31">
        <f>IFERROR(IF(ROW()=2,1,IF(COUNTIF($N$1:$N30,$N30)+1&gt;IF(LEN(INDEX(DEF_MAIL,$N30))=LEN(SUBSTITUTE(INDEX(DEF_MAIL,$N30),";","")),1,LEN(INDEX(DEF_MAIL,$N30))-LEN(SUBSTITUTE(INDEX(DEF_MAIL,$N30),";",""))+1),IF($N30+1&gt;ROWS(DEF_MAIL),"",$N30+1),$N30)),"")</f>
        <v>19</v>
      </c>
      <c r="O31">
        <f>IF($N31="","",INDEX(DEF_OBLAST,$N31,1))</f>
        <v>50012405</v>
      </c>
      <c r="P31" t="str">
        <f>IF($N31="","",INDEX(DEF_OBLAST,$N31,2))</f>
        <v>Raben Logistics Czech s.r.o.</v>
      </c>
      <c r="Q31" t="str">
        <f>IF($N31="","",TRIM(RIGHT(LEFT(SUBSTITUTE(INDEX(DEF_MAIL,$N31),";",REPT(" ",LEN(INDEX(DEF_MAIL,$N31)))),COUNTIF($N$2:$N31,$N31)*LEN(INDEX(DEF_MAIL,$N31))),LEN(INDEX(DEF_MAIL,$N31)))))</f>
        <v>jana.bauerova@raben-group.com</v>
      </c>
      <c r="R31">
        <f>IF($N31="","",INDEX(DEF_OBLAST,$N31,4))</f>
        <v>6124</v>
      </c>
      <c r="S31">
        <f>IF($N31="","",INDEX(DEF_OBLAST,$N31,5))</f>
        <v>42.868000000000002</v>
      </c>
      <c r="T31">
        <f>IF($N31="","",INDEX(DEF_OBLAST,$N31,6))</f>
        <v>2.8559626915389741E-2</v>
      </c>
      <c r="U31">
        <f>IF($N31="","",INDEX(DEF_OBLAST,$N31,7))</f>
        <v>1501</v>
      </c>
      <c r="V31">
        <f>IF($N31="","",IF(ISNUMBER(INDEX(DEF_OBLAST,$N31,8)),INDEX(DEF_OBLAST,$N31,8),""))</f>
        <v>0.9</v>
      </c>
      <c r="W31">
        <f>IF($N31="","",INDEX(DEF_OBLAST,$N31,9))</f>
        <v>24705128</v>
      </c>
    </row>
    <row r="32" spans="1:23" x14ac:dyDescent="0.25">
      <c r="A32">
        <v>50008122</v>
      </c>
      <c r="B32" t="s">
        <v>68</v>
      </c>
      <c r="C32" t="s">
        <v>69</v>
      </c>
      <c r="D32">
        <v>396</v>
      </c>
      <c r="E32">
        <v>2.7720000000000002</v>
      </c>
      <c r="F32">
        <v>3.9042253521126766E-2</v>
      </c>
      <c r="G32">
        <v>71</v>
      </c>
      <c r="H32">
        <v>1.3</v>
      </c>
      <c r="I32">
        <v>70086320</v>
      </c>
      <c r="L32" t="str">
        <f t="shared" si="0"/>
        <v>info@deos-cz.cz</v>
      </c>
      <c r="N32">
        <f>IFERROR(IF(ROW()=2,1,IF(COUNTIF($N$1:$N31,$N31)+1&gt;IF(LEN(INDEX(DEF_MAIL,$N31))=LEN(SUBSTITUTE(INDEX(DEF_MAIL,$N31),";","")),1,LEN(INDEX(DEF_MAIL,$N31))-LEN(SUBSTITUTE(INDEX(DEF_MAIL,$N31),";",""))+1),IF($N31+1&gt;ROWS(DEF_MAIL),"",$N31+1),$N31)),"")</f>
        <v>20</v>
      </c>
      <c r="O32">
        <f>IF($N32="","",INDEX(DEF_OBLAST,$N32,1))</f>
        <v>50012142</v>
      </c>
      <c r="P32" t="str">
        <f>IF($N32="","",INDEX(DEF_OBLAST,$N32,2))</f>
        <v>KN-tisk s.r.o.</v>
      </c>
      <c r="Q32" t="str">
        <f>IF($N32="","",TRIM(RIGHT(LEFT(SUBSTITUTE(INDEX(DEF_MAIL,$N32),";",REPT(" ",LEN(INDEX(DEF_MAIL,$N32)))),COUNTIF($N$2:$N32,$N32)*LEN(INDEX(DEF_MAIL,$N32))),LEN(INDEX(DEF_MAIL,$N32)))))</f>
        <v>hotoreklama@email.cz</v>
      </c>
      <c r="R32">
        <f>IF($N32="","",INDEX(DEF_OBLAST,$N32,4))</f>
        <v>1276</v>
      </c>
      <c r="S32">
        <f>IF($N32="","",INDEX(DEF_OBLAST,$N32,5))</f>
        <v>8.9320000000000004</v>
      </c>
      <c r="T32">
        <f>IF($N32="","",INDEX(DEF_OBLAST,$N32,6))</f>
        <v>3.0484641638225257E-2</v>
      </c>
      <c r="U32">
        <f>IF($N32="","",INDEX(DEF_OBLAST,$N32,7))</f>
        <v>293</v>
      </c>
      <c r="V32">
        <f>IF($N32="","",IF(ISNUMBER(INDEX(DEF_OBLAST,$N32,8)),INDEX(DEF_OBLAST,$N32,8),""))</f>
        <v>0.9</v>
      </c>
      <c r="W32">
        <f>IF($N32="","",INDEX(DEF_OBLAST,$N32,9))</f>
        <v>4788532</v>
      </c>
    </row>
    <row r="33" spans="1:23" x14ac:dyDescent="0.25">
      <c r="A33">
        <v>50006414</v>
      </c>
      <c r="B33" t="s">
        <v>70</v>
      </c>
      <c r="C33" t="s">
        <v>71</v>
      </c>
      <c r="D33">
        <v>362</v>
      </c>
      <c r="E33">
        <v>2.5340000000000003</v>
      </c>
      <c r="F33">
        <v>3.9593750000000004E-2</v>
      </c>
      <c r="G33">
        <v>64</v>
      </c>
      <c r="H33">
        <v>1.3</v>
      </c>
      <c r="I33">
        <v>40161480</v>
      </c>
      <c r="L33" t="str">
        <f t="shared" si="0"/>
        <v>fakturace@elektro-motory.cz</v>
      </c>
      <c r="N33">
        <f>IFERROR(IF(ROW()=2,1,IF(COUNTIF($N$1:$N32,$N32)+1&gt;IF(LEN(INDEX(DEF_MAIL,$N32))=LEN(SUBSTITUTE(INDEX(DEF_MAIL,$N32),";","")),1,LEN(INDEX(DEF_MAIL,$N32))-LEN(SUBSTITUTE(INDEX(DEF_MAIL,$N32),";",""))+1),IF($N32+1&gt;ROWS(DEF_MAIL),"",$N32+1),$N32)),"")</f>
        <v>21</v>
      </c>
      <c r="O33">
        <f>IF($N33="","",INDEX(DEF_OBLAST,$N33,1))</f>
        <v>50008046</v>
      </c>
      <c r="P33" t="str">
        <f>IF($N33="","",INDEX(DEF_OBLAST,$N33,2))</f>
        <v>Jasnena Vláhová s.r.o.</v>
      </c>
      <c r="Q33" t="str">
        <f>IF($N33="","",TRIM(RIGHT(LEFT(SUBSTITUTE(INDEX(DEF_MAIL,$N33),";",REPT(" ",LEN(INDEX(DEF_MAIL,$N33)))),COUNTIF($N$2:$N33,$N33)*LEN(INDEX(DEF_MAIL,$N33))),LEN(INDEX(DEF_MAIL,$N33)))))</f>
        <v>suchankova@vlahova.cz</v>
      </c>
      <c r="R33">
        <f>IF($N33="","",INDEX(DEF_OBLAST,$N33,4))</f>
        <v>3695</v>
      </c>
      <c r="S33">
        <f>IF($N33="","",INDEX(DEF_OBLAST,$N33,5))</f>
        <v>25.865000000000002</v>
      </c>
      <c r="T33">
        <f>IF($N33="","",INDEX(DEF_OBLAST,$N33,6))</f>
        <v>3.116265060240964E-2</v>
      </c>
      <c r="U33">
        <f>IF($N33="","",INDEX(DEF_OBLAST,$N33,7))</f>
        <v>830</v>
      </c>
      <c r="V33">
        <f>IF($N33="","",IF(ISNUMBER(INDEX(DEF_OBLAST,$N33,8)),INDEX(DEF_OBLAST,$N33,8),""))</f>
        <v>0.9</v>
      </c>
      <c r="W33">
        <f>IF($N33="","",INDEX(DEF_OBLAST,$N33,9))</f>
        <v>25945742</v>
      </c>
    </row>
    <row r="34" spans="1:23" x14ac:dyDescent="0.25">
      <c r="A34">
        <v>50008754</v>
      </c>
      <c r="B34" t="s">
        <v>72</v>
      </c>
      <c r="C34" t="s">
        <v>73</v>
      </c>
      <c r="D34">
        <v>446</v>
      </c>
      <c r="E34">
        <v>3.1219999999999999</v>
      </c>
      <c r="F34">
        <v>4.4600000000000001E-2</v>
      </c>
      <c r="G34">
        <v>70</v>
      </c>
      <c r="H34">
        <v>1.3</v>
      </c>
      <c r="I34">
        <v>570214</v>
      </c>
      <c r="L34" t="str">
        <f t="shared" si="0"/>
        <v>nemeckova@dumbible.cz</v>
      </c>
      <c r="N34">
        <f>IFERROR(IF(ROW()=2,1,IF(COUNTIF($N$1:$N33,$N33)+1&gt;IF(LEN(INDEX(DEF_MAIL,$N33))=LEN(SUBSTITUTE(INDEX(DEF_MAIL,$N33),";","")),1,LEN(INDEX(DEF_MAIL,$N33))-LEN(SUBSTITUTE(INDEX(DEF_MAIL,$N33),";",""))+1),IF($N33+1&gt;ROWS(DEF_MAIL),"",$N33+1),$N33)),"")</f>
        <v>22</v>
      </c>
      <c r="O34">
        <f>IF($N34="","",INDEX(DEF_OBLAST,$N34,1))</f>
        <v>50011810</v>
      </c>
      <c r="P34" t="str">
        <f>IF($N34="","",INDEX(DEF_OBLAST,$N34,2))</f>
        <v>Jan Bíca</v>
      </c>
      <c r="Q34" t="str">
        <f>IF($N34="","",TRIM(RIGHT(LEFT(SUBSTITUTE(INDEX(DEF_MAIL,$N34),";",REPT(" ",LEN(INDEX(DEF_MAIL,$N34)))),COUNTIF($N$2:$N34,$N34)*LEN(INDEX(DEF_MAIL,$N34))),LEN(INDEX(DEF_MAIL,$N34)))))</f>
        <v>samuel@samuelcz.com</v>
      </c>
      <c r="R34">
        <f>IF($N34="","",INDEX(DEF_OBLAST,$N34,4))</f>
        <v>325</v>
      </c>
      <c r="S34">
        <f>IF($N34="","",INDEX(DEF_OBLAST,$N34,5))</f>
        <v>2.2749999999999999</v>
      </c>
      <c r="T34">
        <f>IF($N34="","",INDEX(DEF_OBLAST,$N34,6))</f>
        <v>3.1597222222222221E-2</v>
      </c>
      <c r="U34">
        <f>IF($N34="","",INDEX(DEF_OBLAST,$N34,7))</f>
        <v>72</v>
      </c>
      <c r="V34">
        <f>IF($N34="","",IF(ISNUMBER(INDEX(DEF_OBLAST,$N34,8)),INDEX(DEF_OBLAST,$N34,8),""))</f>
        <v>1.3</v>
      </c>
      <c r="W34">
        <f>IF($N34="","",INDEX(DEF_OBLAST,$N34,9))</f>
        <v>15307051</v>
      </c>
    </row>
    <row r="35" spans="1:23" x14ac:dyDescent="0.25">
      <c r="A35">
        <v>50011135</v>
      </c>
      <c r="B35" t="s">
        <v>74</v>
      </c>
      <c r="C35" t="s">
        <v>75</v>
      </c>
      <c r="D35">
        <v>848</v>
      </c>
      <c r="E35">
        <v>5.9359999999999999</v>
      </c>
      <c r="F35">
        <v>4.5661538461538462E-2</v>
      </c>
      <c r="G35">
        <v>130</v>
      </c>
      <c r="H35">
        <v>1.1000000000000001</v>
      </c>
      <c r="I35">
        <v>71793674</v>
      </c>
      <c r="L35" t="str">
        <f t="shared" si="0"/>
        <v>info@2skin.cz</v>
      </c>
      <c r="N35">
        <f>IFERROR(IF(ROW()=2,1,IF(COUNTIF($N$1:$N34,$N34)+1&gt;IF(LEN(INDEX(DEF_MAIL,$N34))=LEN(SUBSTITUTE(INDEX(DEF_MAIL,$N34),";","")),1,LEN(INDEX(DEF_MAIL,$N34))-LEN(SUBSTITUTE(INDEX(DEF_MAIL,$N34),";",""))+1),IF($N34+1&gt;ROWS(DEF_MAIL),"",$N34+1),$N34)),"")</f>
        <v>23</v>
      </c>
      <c r="O35">
        <f>IF($N35="","",INDEX(DEF_OBLAST,$N35,1))</f>
        <v>50006179</v>
      </c>
      <c r="P35" t="str">
        <f>IF($N35="","",INDEX(DEF_OBLAST,$N35,2))</f>
        <v>Radoslav Šnajdr</v>
      </c>
      <c r="Q35" t="str">
        <f>IF($N35="","",TRIM(RIGHT(LEFT(SUBSTITUTE(INDEX(DEF_MAIL,$N35),";",REPT(" ",LEN(INDEX(DEF_MAIL,$N35)))),COUNTIF($N$2:$N35,$N35)*LEN(INDEX(DEF_MAIL,$N35))),LEN(INDEX(DEF_MAIL,$N35)))))</f>
        <v>snajdr@mt-nastroje.cz</v>
      </c>
      <c r="R35">
        <f>IF($N35="","",INDEX(DEF_OBLAST,$N35,4))</f>
        <v>932</v>
      </c>
      <c r="S35">
        <f>IF($N35="","",INDEX(DEF_OBLAST,$N35,5))</f>
        <v>6.524</v>
      </c>
      <c r="T35">
        <f>IF($N35="","",INDEX(DEF_OBLAST,$N35,6))</f>
        <v>3.1980392156862748E-2</v>
      </c>
      <c r="U35">
        <f>IF($N35="","",INDEX(DEF_OBLAST,$N35,7))</f>
        <v>204</v>
      </c>
      <c r="V35">
        <f>IF($N35="","",IF(ISNUMBER(INDEX(DEF_OBLAST,$N35,8)),INDEX(DEF_OBLAST,$N35,8),""))</f>
        <v>0.9</v>
      </c>
      <c r="W35">
        <f>IF($N35="","",INDEX(DEF_OBLAST,$N35,9))</f>
        <v>75178923</v>
      </c>
    </row>
    <row r="36" spans="1:23" x14ac:dyDescent="0.25">
      <c r="A36">
        <v>50010211</v>
      </c>
      <c r="B36" t="s">
        <v>76</v>
      </c>
      <c r="C36" t="s">
        <v>77</v>
      </c>
      <c r="D36">
        <v>9228</v>
      </c>
      <c r="E36">
        <v>64.596000000000004</v>
      </c>
      <c r="F36">
        <v>4.6008547008547014E-2</v>
      </c>
      <c r="G36">
        <v>1404</v>
      </c>
      <c r="H36">
        <v>0.9</v>
      </c>
      <c r="I36">
        <v>26154781</v>
      </c>
      <c r="L36" t="str">
        <f t="shared" si="0"/>
        <v>vkriz@go2uti.com; dhanys@go2uti.com; czfinance@go2uti.com</v>
      </c>
      <c r="N36">
        <f>IFERROR(IF(ROW()=2,1,IF(COUNTIF($N$1:$N35,$N35)+1&gt;IF(LEN(INDEX(DEF_MAIL,$N35))=LEN(SUBSTITUTE(INDEX(DEF_MAIL,$N35),";","")),1,LEN(INDEX(DEF_MAIL,$N35))-LEN(SUBSTITUTE(INDEX(DEF_MAIL,$N35),";",""))+1),IF($N35+1&gt;ROWS(DEF_MAIL),"",$N35+1),$N35)),"")</f>
        <v>24</v>
      </c>
      <c r="O36">
        <f>IF($N36="","",INDEX(DEF_OBLAST,$N36,1))</f>
        <v>50006036</v>
      </c>
      <c r="P36" t="str">
        <f>IF($N36="","",INDEX(DEF_OBLAST,$N36,2))</f>
        <v>Cromwell Czech Republic s.r.o.</v>
      </c>
      <c r="Q36" t="str">
        <f>IF($N36="","",TRIM(RIGHT(LEFT(SUBSTITUTE(INDEX(DEF_MAIL,$N36),";",REPT(" ",LEN(INDEX(DEF_MAIL,$N36)))),COUNTIF($N$2:$N36,$N36)*LEN(INDEX(DEF_MAIL,$N36))),LEN(INDEX(DEF_MAIL,$N36)))))</f>
        <v>misovak@cromwell.cz</v>
      </c>
      <c r="R36">
        <f>IF($N36="","",INDEX(DEF_OBLAST,$N36,4))</f>
        <v>2969</v>
      </c>
      <c r="S36">
        <f>IF($N36="","",INDEX(DEF_OBLAST,$N36,5))</f>
        <v>20.783000000000001</v>
      </c>
      <c r="T36">
        <f>IF($N36="","",INDEX(DEF_OBLAST,$N36,6))</f>
        <v>3.2072530864197535E-2</v>
      </c>
      <c r="U36">
        <f>IF($N36="","",INDEX(DEF_OBLAST,$N36,7))</f>
        <v>648</v>
      </c>
      <c r="V36">
        <f>IF($N36="","",IF(ISNUMBER(INDEX(DEF_OBLAST,$N36,8)),INDEX(DEF_OBLAST,$N36,8),""))</f>
        <v>0.9</v>
      </c>
      <c r="W36">
        <f>IF($N36="","",INDEX(DEF_OBLAST,$N36,9))</f>
        <v>26772477</v>
      </c>
    </row>
    <row r="37" spans="1:23" x14ac:dyDescent="0.25">
      <c r="A37">
        <v>50005260</v>
      </c>
      <c r="B37" t="s">
        <v>78</v>
      </c>
      <c r="C37" t="s">
        <v>79</v>
      </c>
      <c r="D37">
        <v>3049</v>
      </c>
      <c r="E37">
        <v>21.343</v>
      </c>
      <c r="F37">
        <v>4.6097192224622031E-2</v>
      </c>
      <c r="G37">
        <v>463</v>
      </c>
      <c r="H37">
        <v>0.9</v>
      </c>
      <c r="I37">
        <v>25749536</v>
      </c>
      <c r="L37" t="str">
        <f t="shared" si="0"/>
        <v>j.taclikova@akinu.com; logistika@akinu.com</v>
      </c>
      <c r="N37">
        <f>IFERROR(IF(ROW()=2,1,IF(COUNTIF($N$1:$N36,$N36)+1&gt;IF(LEN(INDEX(DEF_MAIL,$N36))=LEN(SUBSTITUTE(INDEX(DEF_MAIL,$N36),";","")),1,LEN(INDEX(DEF_MAIL,$N36))-LEN(SUBSTITUTE(INDEX(DEF_MAIL,$N36),";",""))+1),IF($N36+1&gt;ROWS(DEF_MAIL),"",$N36+1),$N36)),"")</f>
        <v>25</v>
      </c>
      <c r="O37">
        <f>IF($N37="","",INDEX(DEF_OBLAST,$N37,1))</f>
        <v>50009992</v>
      </c>
      <c r="P37" t="str">
        <f>IF($N37="","",INDEX(DEF_OBLAST,$N37,2))</f>
        <v>Anglo ceská s.r.o.</v>
      </c>
      <c r="Q37" t="str">
        <f>IF($N37="","",TRIM(RIGHT(LEFT(SUBSTITUTE(INDEX(DEF_MAIL,$N37),";",REPT(" ",LEN(INDEX(DEF_MAIL,$N37)))),COUNTIF($N$2:$N37,$N37)*LEN(INDEX(DEF_MAIL,$N37))),LEN(INDEX(DEF_MAIL,$N37)))))</f>
        <v>chamrad-p@angloceska.cz</v>
      </c>
      <c r="R37">
        <f>IF($N37="","",INDEX(DEF_OBLAST,$N37,4))</f>
        <v>4639</v>
      </c>
      <c r="S37">
        <f>IF($N37="","",INDEX(DEF_OBLAST,$N37,5))</f>
        <v>32.472999999999999</v>
      </c>
      <c r="T37">
        <f>IF($N37="","",INDEX(DEF_OBLAST,$N37,6))</f>
        <v>3.2701913393756291E-2</v>
      </c>
      <c r="U37">
        <f>IF($N37="","",INDEX(DEF_OBLAST,$N37,7))</f>
        <v>993</v>
      </c>
      <c r="V37">
        <f>IF($N37="","",IF(ISNUMBER(INDEX(DEF_OBLAST,$N37,8)),INDEX(DEF_OBLAST,$N37,8),""))</f>
        <v>0.9</v>
      </c>
      <c r="W37">
        <f>IF($N37="","",INDEX(DEF_OBLAST,$N37,9))</f>
        <v>63906643</v>
      </c>
    </row>
    <row r="38" spans="1:23" x14ac:dyDescent="0.25">
      <c r="A38">
        <v>50005284</v>
      </c>
      <c r="B38" t="s">
        <v>80</v>
      </c>
      <c r="C38" t="s">
        <v>81</v>
      </c>
      <c r="D38">
        <v>581</v>
      </c>
      <c r="E38">
        <v>4.0670000000000002</v>
      </c>
      <c r="F38">
        <v>4.841666666666667E-2</v>
      </c>
      <c r="G38">
        <v>84</v>
      </c>
      <c r="H38">
        <v>1.1000000000000001</v>
      </c>
      <c r="I38">
        <v>26342642</v>
      </c>
      <c r="L38" t="str">
        <f t="shared" si="0"/>
        <v>fakturace@pikolo.cz</v>
      </c>
      <c r="N38">
        <f>IFERROR(IF(ROW()=2,1,IF(COUNTIF($N$1:$N37,$N37)+1&gt;IF(LEN(INDEX(DEF_MAIL,$N37))=LEN(SUBSTITUTE(INDEX(DEF_MAIL,$N37),";","")),1,LEN(INDEX(DEF_MAIL,$N37))-LEN(SUBSTITUTE(INDEX(DEF_MAIL,$N37),";",""))+1),IF($N37+1&gt;ROWS(DEF_MAIL),"",$N37+1),$N37)),"")</f>
        <v>25</v>
      </c>
      <c r="O38">
        <f>IF($N38="","",INDEX(DEF_OBLAST,$N38,1))</f>
        <v>50009992</v>
      </c>
      <c r="P38" t="str">
        <f>IF($N38="","",INDEX(DEF_OBLAST,$N38,2))</f>
        <v>Anglo ceská s.r.o.</v>
      </c>
      <c r="Q38" t="str">
        <f>IF($N38="","",TRIM(RIGHT(LEFT(SUBSTITUTE(INDEX(DEF_MAIL,$N38),";",REPT(" ",LEN(INDEX(DEF_MAIL,$N38)))),COUNTIF($N$2:$N38,$N38)*LEN(INDEX(DEF_MAIL,$N38))),LEN(INDEX(DEF_MAIL,$N38)))))</f>
        <v>michalova-v@angloceska.cz</v>
      </c>
      <c r="R38">
        <f>IF($N38="","",INDEX(DEF_OBLAST,$N38,4))</f>
        <v>4639</v>
      </c>
      <c r="S38">
        <f>IF($N38="","",INDEX(DEF_OBLAST,$N38,5))</f>
        <v>32.472999999999999</v>
      </c>
      <c r="T38">
        <f>IF($N38="","",INDEX(DEF_OBLAST,$N38,6))</f>
        <v>3.2701913393756291E-2</v>
      </c>
      <c r="U38">
        <f>IF($N38="","",INDEX(DEF_OBLAST,$N38,7))</f>
        <v>993</v>
      </c>
      <c r="V38">
        <f>IF($N38="","",IF(ISNUMBER(INDEX(DEF_OBLAST,$N38,8)),INDEX(DEF_OBLAST,$N38,8),""))</f>
        <v>0.9</v>
      </c>
      <c r="W38">
        <f>IF($N38="","",INDEX(DEF_OBLAST,$N38,9))</f>
        <v>63906643</v>
      </c>
    </row>
    <row r="39" spans="1:23" x14ac:dyDescent="0.25">
      <c r="A39">
        <v>50011764</v>
      </c>
      <c r="B39" t="s">
        <v>32</v>
      </c>
      <c r="C39" t="s">
        <v>33</v>
      </c>
      <c r="D39">
        <v>26590</v>
      </c>
      <c r="E39">
        <v>186.13</v>
      </c>
      <c r="F39">
        <v>4.9940971290582239E-2</v>
      </c>
      <c r="G39">
        <v>3727</v>
      </c>
      <c r="H39">
        <v>0.9</v>
      </c>
      <c r="I39">
        <v>25031881</v>
      </c>
      <c r="L39" t="str">
        <f t="shared" si="0"/>
        <v>vedeni@gpd.cz</v>
      </c>
      <c r="N39">
        <f>IFERROR(IF(ROW()=2,1,IF(COUNTIF($N$1:$N38,$N38)+1&gt;IF(LEN(INDEX(DEF_MAIL,$N38))=LEN(SUBSTITUTE(INDEX(DEF_MAIL,$N38),";","")),1,LEN(INDEX(DEF_MAIL,$N38))-LEN(SUBSTITUTE(INDEX(DEF_MAIL,$N38),";",""))+1),IF($N38+1&gt;ROWS(DEF_MAIL),"",$N38+1),$N38)),"")</f>
        <v>25</v>
      </c>
      <c r="O39">
        <f>IF($N39="","",INDEX(DEF_OBLAST,$N39,1))</f>
        <v>50009992</v>
      </c>
      <c r="P39" t="str">
        <f>IF($N39="","",INDEX(DEF_OBLAST,$N39,2))</f>
        <v>Anglo ceská s.r.o.</v>
      </c>
      <c r="Q39" t="str">
        <f>IF($N39="","",TRIM(RIGHT(LEFT(SUBSTITUTE(INDEX(DEF_MAIL,$N39),";",REPT(" ",LEN(INDEX(DEF_MAIL,$N39)))),COUNTIF($N$2:$N39,$N39)*LEN(INDEX(DEF_MAIL,$N39))),LEN(INDEX(DEF_MAIL,$N39)))))</f>
        <v>trzil-d@angloceska.cz</v>
      </c>
      <c r="R39">
        <f>IF($N39="","",INDEX(DEF_OBLAST,$N39,4))</f>
        <v>4639</v>
      </c>
      <c r="S39">
        <f>IF($N39="","",INDEX(DEF_OBLAST,$N39,5))</f>
        <v>32.472999999999999</v>
      </c>
      <c r="T39">
        <f>IF($N39="","",INDEX(DEF_OBLAST,$N39,6))</f>
        <v>3.2701913393756291E-2</v>
      </c>
      <c r="U39">
        <f>IF($N39="","",INDEX(DEF_OBLAST,$N39,7))</f>
        <v>993</v>
      </c>
      <c r="V39">
        <f>IF($N39="","",IF(ISNUMBER(INDEX(DEF_OBLAST,$N39,8)),INDEX(DEF_OBLAST,$N39,8),""))</f>
        <v>0.9</v>
      </c>
      <c r="W39">
        <f>IF($N39="","",INDEX(DEF_OBLAST,$N39,9))</f>
        <v>63906643</v>
      </c>
    </row>
    <row r="40" spans="1:23" x14ac:dyDescent="0.25">
      <c r="A40">
        <v>50006760</v>
      </c>
      <c r="B40" t="s">
        <v>82</v>
      </c>
      <c r="C40" t="s">
        <v>83</v>
      </c>
      <c r="D40">
        <v>2359</v>
      </c>
      <c r="E40">
        <v>16.513000000000002</v>
      </c>
      <c r="F40">
        <v>5.0966049382716053E-2</v>
      </c>
      <c r="G40">
        <v>324</v>
      </c>
      <c r="H40">
        <v>0.9</v>
      </c>
      <c r="I40">
        <v>26755157</v>
      </c>
      <c r="L40" t="str">
        <f t="shared" si="0"/>
        <v>veronika.policova@asupport.cz; praha@asupport.cz</v>
      </c>
      <c r="N40">
        <f>IFERROR(IF(ROW()=2,1,IF(COUNTIF($N$1:$N39,$N39)+1&gt;IF(LEN(INDEX(DEF_MAIL,$N39))=LEN(SUBSTITUTE(INDEX(DEF_MAIL,$N39),";","")),1,LEN(INDEX(DEF_MAIL,$N39))-LEN(SUBSTITUTE(INDEX(DEF_MAIL,$N39),";",""))+1),IF($N39+1&gt;ROWS(DEF_MAIL),"",$N39+1),$N39)),"")</f>
        <v>26</v>
      </c>
      <c r="O40">
        <f>IF($N40="","",INDEX(DEF_OBLAST,$N40,1))</f>
        <v>50009157</v>
      </c>
      <c r="P40" t="str">
        <f>IF($N40="","",INDEX(DEF_OBLAST,$N40,2))</f>
        <v>Petr VOŽENÍLEK</v>
      </c>
      <c r="Q40" t="str">
        <f>IF($N40="","",TRIM(RIGHT(LEFT(SUBSTITUTE(INDEX(DEF_MAIL,$N40),";",REPT(" ",LEN(INDEX(DEF_MAIL,$N40)))),COUNTIF($N$2:$N40,$N40)*LEN(INDEX(DEF_MAIL,$N40))),LEN(INDEX(DEF_MAIL,$N40)))))</f>
        <v>info@svatebni-raj.cz</v>
      </c>
      <c r="R40">
        <f>IF($N40="","",INDEX(DEF_OBLAST,$N40,4))</f>
        <v>457</v>
      </c>
      <c r="S40">
        <f>IF($N40="","",INDEX(DEF_OBLAST,$N40,5))</f>
        <v>3.1990000000000003</v>
      </c>
      <c r="T40">
        <f>IF($N40="","",INDEX(DEF_OBLAST,$N40,6))</f>
        <v>3.3322916666666667E-2</v>
      </c>
      <c r="U40">
        <f>IF($N40="","",INDEX(DEF_OBLAST,$N40,7))</f>
        <v>96</v>
      </c>
      <c r="V40">
        <f>IF($N40="","",IF(ISNUMBER(INDEX(DEF_OBLAST,$N40,8)),INDEX(DEF_OBLAST,$N40,8),""))</f>
        <v>1.1000000000000001</v>
      </c>
      <c r="W40">
        <f>IF($N40="","",INDEX(DEF_OBLAST,$N40,9))</f>
        <v>71793275</v>
      </c>
    </row>
    <row r="41" spans="1:23" x14ac:dyDescent="0.25">
      <c r="A41">
        <v>50011180</v>
      </c>
      <c r="B41" t="s">
        <v>84</v>
      </c>
      <c r="C41" t="s">
        <v>85</v>
      </c>
      <c r="D41">
        <v>8691</v>
      </c>
      <c r="E41">
        <v>60.837000000000003</v>
      </c>
      <c r="F41">
        <v>5.3086387434554974E-2</v>
      </c>
      <c r="G41">
        <v>1146</v>
      </c>
      <c r="H41">
        <v>0.9</v>
      </c>
      <c r="I41">
        <v>25598210</v>
      </c>
      <c r="L41" t="str">
        <f t="shared" si="0"/>
        <v>odbyt@sez-cz.cz</v>
      </c>
      <c r="N41">
        <f>IFERROR(IF(ROW()=2,1,IF(COUNTIF($N$1:$N40,$N40)+1&gt;IF(LEN(INDEX(DEF_MAIL,$N40))=LEN(SUBSTITUTE(INDEX(DEF_MAIL,$N40),";","")),1,LEN(INDEX(DEF_MAIL,$N40))-LEN(SUBSTITUTE(INDEX(DEF_MAIL,$N40),";",""))+1),IF($N40+1&gt;ROWS(DEF_MAIL),"",$N40+1),$N40)),"")</f>
        <v>27</v>
      </c>
      <c r="O41">
        <f>IF($N41="","",INDEX(DEF_OBLAST,$N41,1))</f>
        <v>50006035</v>
      </c>
      <c r="P41" t="str">
        <f>IF($N41="","",INDEX(DEF_OBLAST,$N41,2))</f>
        <v>HANZA SPORT plus, s.r.o.</v>
      </c>
      <c r="Q41" t="str">
        <f>IF($N41="","",TRIM(RIGHT(LEFT(SUBSTITUTE(INDEX(DEF_MAIL,$N41),";",REPT(" ",LEN(INDEX(DEF_MAIL,$N41)))),COUNTIF($N$2:$N41,$N41)*LEN(INDEX(DEF_MAIL,$N41))),LEN(INDEX(DEF_MAIL,$N41)))))</f>
        <v>nada@meatfly.cz</v>
      </c>
      <c r="R41">
        <f>IF($N41="","",INDEX(DEF_OBLAST,$N41,4))</f>
        <v>2940</v>
      </c>
      <c r="S41">
        <f>IF($N41="","",INDEX(DEF_OBLAST,$N41,5))</f>
        <v>20.580000000000002</v>
      </c>
      <c r="T41">
        <f>IF($N41="","",INDEX(DEF_OBLAST,$N41,6))</f>
        <v>3.3904448105436573E-2</v>
      </c>
      <c r="U41">
        <f>IF($N41="","",INDEX(DEF_OBLAST,$N41,7))</f>
        <v>607</v>
      </c>
      <c r="V41">
        <f>IF($N41="","",IF(ISNUMBER(INDEX(DEF_OBLAST,$N41,8)),INDEX(DEF_OBLAST,$N41,8),""))</f>
        <v>0.9</v>
      </c>
      <c r="W41">
        <f>IF($N41="","",INDEX(DEF_OBLAST,$N41,9))</f>
        <v>27719278</v>
      </c>
    </row>
    <row r="42" spans="1:23" x14ac:dyDescent="0.25">
      <c r="A42">
        <v>50011612</v>
      </c>
      <c r="B42" t="s">
        <v>86</v>
      </c>
      <c r="C42" t="s">
        <v>87</v>
      </c>
      <c r="D42">
        <v>351</v>
      </c>
      <c r="E42">
        <v>2.4569999999999999</v>
      </c>
      <c r="F42">
        <v>5.3413043478260869E-2</v>
      </c>
      <c r="G42">
        <v>46</v>
      </c>
      <c r="H42">
        <v>1.3</v>
      </c>
      <c r="I42">
        <v>44265859</v>
      </c>
      <c r="L42" t="str">
        <f t="shared" si="0"/>
        <v>ptacek.bohumil@bio-medica.eu</v>
      </c>
      <c r="N42">
        <f>IFERROR(IF(ROW()=2,1,IF(COUNTIF($N$1:$N41,$N41)+1&gt;IF(LEN(INDEX(DEF_MAIL,$N41))=LEN(SUBSTITUTE(INDEX(DEF_MAIL,$N41),";","")),1,LEN(INDEX(DEF_MAIL,$N41))-LEN(SUBSTITUTE(INDEX(DEF_MAIL,$N41),";",""))+1),IF($N41+1&gt;ROWS(DEF_MAIL),"",$N41+1),$N41)),"")</f>
        <v>28</v>
      </c>
      <c r="O42">
        <f>IF($N42="","",INDEX(DEF_OBLAST,$N42,1))</f>
        <v>50000473</v>
      </c>
      <c r="P42" t="str">
        <f>IF($N42="","",INDEX(DEF_OBLAST,$N42,2))</f>
        <v>DNA CENTRAL EUROPE S.R.O.</v>
      </c>
      <c r="Q42" t="str">
        <f>IF($N42="","",TRIM(RIGHT(LEFT(SUBSTITUTE(INDEX(DEF_MAIL,$N42),";",REPT(" ",LEN(INDEX(DEF_MAIL,$N42)))),COUNTIF($N$2:$N42,$N42)*LEN(INDEX(DEF_MAIL,$N42))),LEN(INDEX(DEF_MAIL,$N42)))))</f>
        <v>kecova@dna.cz</v>
      </c>
      <c r="R42">
        <f>IF($N42="","",INDEX(DEF_OBLAST,$N42,4))</f>
        <v>1761</v>
      </c>
      <c r="S42">
        <f>IF($N42="","",INDEX(DEF_OBLAST,$N42,5))</f>
        <v>12.327</v>
      </c>
      <c r="T42">
        <f>IF($N42="","",INDEX(DEF_OBLAST,$N42,6))</f>
        <v>3.4626404494382021E-2</v>
      </c>
      <c r="U42">
        <f>IF($N42="","",INDEX(DEF_OBLAST,$N42,7))</f>
        <v>356</v>
      </c>
      <c r="V42">
        <f>IF($N42="","",IF(ISNUMBER(INDEX(DEF_OBLAST,$N42,8)),INDEX(DEF_OBLAST,$N42,8),""))</f>
        <v>0.9</v>
      </c>
      <c r="W42">
        <f>IF($N42="","",INDEX(DEF_OBLAST,$N42,9))</f>
        <v>47549459</v>
      </c>
    </row>
    <row r="43" spans="1:23" x14ac:dyDescent="0.25">
      <c r="A43">
        <v>50008764</v>
      </c>
      <c r="B43" t="s">
        <v>88</v>
      </c>
      <c r="C43" t="s">
        <v>89</v>
      </c>
      <c r="D43">
        <v>1415</v>
      </c>
      <c r="E43">
        <v>9.9049999999999994</v>
      </c>
      <c r="F43">
        <v>5.3831521739130431E-2</v>
      </c>
      <c r="G43">
        <v>184</v>
      </c>
      <c r="H43">
        <v>1.1000000000000001</v>
      </c>
      <c r="I43">
        <v>63995522</v>
      </c>
      <c r="L43" t="str">
        <f t="shared" si="0"/>
        <v>info@takos.cz; benesova@danovypoplatnik.cz</v>
      </c>
      <c r="N43">
        <f>IFERROR(IF(ROW()=2,1,IF(COUNTIF($N$1:$N42,$N42)+1&gt;IF(LEN(INDEX(DEF_MAIL,$N42))=LEN(SUBSTITUTE(INDEX(DEF_MAIL,$N42),";","")),1,LEN(INDEX(DEF_MAIL,$N42))-LEN(SUBSTITUTE(INDEX(DEF_MAIL,$N42),";",""))+1),IF($N42+1&gt;ROWS(DEF_MAIL),"",$N42+1),$N42)),"")</f>
        <v>28</v>
      </c>
      <c r="O43">
        <f>IF($N43="","",INDEX(DEF_OBLAST,$N43,1))</f>
        <v>50000473</v>
      </c>
      <c r="P43" t="str">
        <f>IF($N43="","",INDEX(DEF_OBLAST,$N43,2))</f>
        <v>DNA CENTRAL EUROPE S.R.O.</v>
      </c>
      <c r="Q43" t="str">
        <f>IF($N43="","",TRIM(RIGHT(LEFT(SUBSTITUTE(INDEX(DEF_MAIL,$N43),";",REPT(" ",LEN(INDEX(DEF_MAIL,$N43)))),COUNTIF($N$2:$N43,$N43)*LEN(INDEX(DEF_MAIL,$N43))),LEN(INDEX(DEF_MAIL,$N43)))))</f>
        <v>skorepova@dna.cz</v>
      </c>
      <c r="R43">
        <f>IF($N43="","",INDEX(DEF_OBLAST,$N43,4))</f>
        <v>1761</v>
      </c>
      <c r="S43">
        <f>IF($N43="","",INDEX(DEF_OBLAST,$N43,5))</f>
        <v>12.327</v>
      </c>
      <c r="T43">
        <f>IF($N43="","",INDEX(DEF_OBLAST,$N43,6))</f>
        <v>3.4626404494382021E-2</v>
      </c>
      <c r="U43">
        <f>IF($N43="","",INDEX(DEF_OBLAST,$N43,7))</f>
        <v>356</v>
      </c>
      <c r="V43">
        <f>IF($N43="","",IF(ISNUMBER(INDEX(DEF_OBLAST,$N43,8)),INDEX(DEF_OBLAST,$N43,8),""))</f>
        <v>0.9</v>
      </c>
      <c r="W43">
        <f>IF($N43="","",INDEX(DEF_OBLAST,$N43,9))</f>
        <v>47549459</v>
      </c>
    </row>
    <row r="44" spans="1:23" x14ac:dyDescent="0.25">
      <c r="A44">
        <v>50007437</v>
      </c>
      <c r="B44" t="s">
        <v>90</v>
      </c>
      <c r="C44" t="s">
        <v>91</v>
      </c>
      <c r="D44">
        <v>2610</v>
      </c>
      <c r="E44">
        <v>18.27</v>
      </c>
      <c r="F44">
        <v>5.4053254437869819E-2</v>
      </c>
      <c r="G44">
        <v>338</v>
      </c>
      <c r="H44">
        <v>0.9</v>
      </c>
      <c r="I44">
        <v>66310130</v>
      </c>
      <c r="L44" t="str">
        <f t="shared" si="0"/>
        <v>info@koloasport.cz</v>
      </c>
      <c r="N44">
        <f>IFERROR(IF(ROW()=2,1,IF(COUNTIF($N$1:$N43,$N43)+1&gt;IF(LEN(INDEX(DEF_MAIL,$N43))=LEN(SUBSTITUTE(INDEX(DEF_MAIL,$N43),";","")),1,LEN(INDEX(DEF_MAIL,$N43))-LEN(SUBSTITUTE(INDEX(DEF_MAIL,$N43),";",""))+1),IF($N43+1&gt;ROWS(DEF_MAIL),"",$N43+1),$N43)),"")</f>
        <v>28</v>
      </c>
      <c r="O44">
        <f>IF($N44="","",INDEX(DEF_OBLAST,$N44,1))</f>
        <v>50000473</v>
      </c>
      <c r="P44" t="str">
        <f>IF($N44="","",INDEX(DEF_OBLAST,$N44,2))</f>
        <v>DNA CENTRAL EUROPE S.R.O.</v>
      </c>
      <c r="Q44" t="str">
        <f>IF($N44="","",TRIM(RIGHT(LEFT(SUBSTITUTE(INDEX(DEF_MAIL,$N44),";",REPT(" ",LEN(INDEX(DEF_MAIL,$N44)))),COUNTIF($N$2:$N44,$N44)*LEN(INDEX(DEF_MAIL,$N44))),LEN(INDEX(DEF_MAIL,$N44)))))</f>
        <v>simova@dna.cz</v>
      </c>
      <c r="R44">
        <f>IF($N44="","",INDEX(DEF_OBLAST,$N44,4))</f>
        <v>1761</v>
      </c>
      <c r="S44">
        <f>IF($N44="","",INDEX(DEF_OBLAST,$N44,5))</f>
        <v>12.327</v>
      </c>
      <c r="T44">
        <f>IF($N44="","",INDEX(DEF_OBLAST,$N44,6))</f>
        <v>3.4626404494382021E-2</v>
      </c>
      <c r="U44">
        <f>IF($N44="","",INDEX(DEF_OBLAST,$N44,7))</f>
        <v>356</v>
      </c>
      <c r="V44">
        <f>IF($N44="","",IF(ISNUMBER(INDEX(DEF_OBLAST,$N44,8)),INDEX(DEF_OBLAST,$N44,8),""))</f>
        <v>0.9</v>
      </c>
      <c r="W44">
        <f>IF($N44="","",INDEX(DEF_OBLAST,$N44,9))</f>
        <v>47549459</v>
      </c>
    </row>
    <row r="45" spans="1:23" x14ac:dyDescent="0.25">
      <c r="A45">
        <v>50009936</v>
      </c>
      <c r="B45" t="s">
        <v>92</v>
      </c>
      <c r="C45" t="s">
        <v>93</v>
      </c>
      <c r="D45">
        <v>2698</v>
      </c>
      <c r="E45">
        <v>18.885999999999999</v>
      </c>
      <c r="F45">
        <v>5.4426512968299708E-2</v>
      </c>
      <c r="G45">
        <v>347</v>
      </c>
      <c r="H45">
        <v>0.9</v>
      </c>
      <c r="I45">
        <v>49018825</v>
      </c>
      <c r="L45" t="str">
        <f t="shared" si="0"/>
        <v>uctarna@bontonland.cz</v>
      </c>
      <c r="N45">
        <f>IFERROR(IF(ROW()=2,1,IF(COUNTIF($N$1:$N44,$N44)+1&gt;IF(LEN(INDEX(DEF_MAIL,$N44))=LEN(SUBSTITUTE(INDEX(DEF_MAIL,$N44),";","")),1,LEN(INDEX(DEF_MAIL,$N44))-LEN(SUBSTITUTE(INDEX(DEF_MAIL,$N44),";",""))+1),IF($N44+1&gt;ROWS(DEF_MAIL),"",$N44+1),$N44)),"")</f>
        <v>29</v>
      </c>
      <c r="O45">
        <f>IF($N45="","",INDEX(DEF_OBLAST,$N45,1))</f>
        <v>50009866</v>
      </c>
      <c r="P45" t="str">
        <f>IF($N45="","",INDEX(DEF_OBLAST,$N45,2))</f>
        <v>ESA s.r.o.</v>
      </c>
      <c r="Q45" t="str">
        <f>IF($N45="","",TRIM(RIGHT(LEFT(SUBSTITUTE(INDEX(DEF_MAIL,$N45),";",REPT(" ",LEN(INDEX(DEF_MAIL,$N45)))),COUNTIF($N$2:$N45,$N45)*LEN(INDEX(DEF_MAIL,$N45))),LEN(INDEX(DEF_MAIL,$N45)))))</f>
        <v>uctarna@esa-logistics.eu</v>
      </c>
      <c r="R45">
        <f>IF($N45="","",INDEX(DEF_OBLAST,$N45,4))</f>
        <v>6166</v>
      </c>
      <c r="S45">
        <f>IF($N45="","",INDEX(DEF_OBLAST,$N45,5))</f>
        <v>43.161999999999999</v>
      </c>
      <c r="T45">
        <f>IF($N45="","",INDEX(DEF_OBLAST,$N45,6))</f>
        <v>3.581908713692946E-2</v>
      </c>
      <c r="U45">
        <f>IF($N45="","",INDEX(DEF_OBLAST,$N45,7))</f>
        <v>1205</v>
      </c>
      <c r="V45">
        <f>IF($N45="","",IF(ISNUMBER(INDEX(DEF_OBLAST,$N45,8)),INDEX(DEF_OBLAST,$N45,8),""))</f>
        <v>0.9</v>
      </c>
      <c r="W45">
        <f>IF($N45="","",INDEX(DEF_OBLAST,$N45,9))</f>
        <v>46351141</v>
      </c>
    </row>
    <row r="46" spans="1:23" x14ac:dyDescent="0.25">
      <c r="A46">
        <v>50000289</v>
      </c>
      <c r="B46" t="s">
        <v>94</v>
      </c>
      <c r="C46" t="s">
        <v>95</v>
      </c>
      <c r="D46">
        <v>2672</v>
      </c>
      <c r="E46">
        <v>18.704000000000001</v>
      </c>
      <c r="F46">
        <v>5.566666666666667E-2</v>
      </c>
      <c r="G46">
        <v>336</v>
      </c>
      <c r="H46">
        <v>0.9</v>
      </c>
      <c r="I46">
        <v>48950726</v>
      </c>
      <c r="L46" t="str">
        <f t="shared" si="0"/>
        <v>faktura@narexby.cz; horejsi@narexby.cz; narex@narextools.cz</v>
      </c>
      <c r="N46">
        <f>IFERROR(IF(ROW()=2,1,IF(COUNTIF($N$1:$N45,$N45)+1&gt;IF(LEN(INDEX(DEF_MAIL,$N45))=LEN(SUBSTITUTE(INDEX(DEF_MAIL,$N45),";","")),1,LEN(INDEX(DEF_MAIL,$N45))-LEN(SUBSTITUTE(INDEX(DEF_MAIL,$N45),";",""))+1),IF($N45+1&gt;ROWS(DEF_MAIL),"",$N45+1),$N45)),"")</f>
        <v>30</v>
      </c>
      <c r="O46">
        <f>IF($N46="","",INDEX(DEF_OBLAST,$N46,1))</f>
        <v>50006761</v>
      </c>
      <c r="P46" t="str">
        <f>IF($N46="","",INDEX(DEF_OBLAST,$N46,2))</f>
        <v>Alumia cz s.r.o.</v>
      </c>
      <c r="Q46" t="str">
        <f>IF($N46="","",TRIM(RIGHT(LEFT(SUBSTITUTE(INDEX(DEF_MAIL,$N46),";",REPT(" ",LEN(INDEX(DEF_MAIL,$N46)))),COUNTIF($N$2:$N46,$N46)*LEN(INDEX(DEF_MAIL,$N46))),LEN(INDEX(DEF_MAIL,$N46)))))</f>
        <v>info@alumia.cz</v>
      </c>
      <c r="R46">
        <f>IF($N46="","",INDEX(DEF_OBLAST,$N46,4))</f>
        <v>651</v>
      </c>
      <c r="S46">
        <f>IF($N46="","",INDEX(DEF_OBLAST,$N46,5))</f>
        <v>4.5570000000000004</v>
      </c>
      <c r="T46">
        <f>IF($N46="","",INDEX(DEF_OBLAST,$N46,6))</f>
        <v>3.6166666666666666E-2</v>
      </c>
      <c r="U46">
        <f>IF($N46="","",INDEX(DEF_OBLAST,$N46,7))</f>
        <v>126</v>
      </c>
      <c r="V46">
        <f>IF($N46="","",IF(ISNUMBER(INDEX(DEF_OBLAST,$N46,8)),INDEX(DEF_OBLAST,$N46,8),""))</f>
        <v>1.1000000000000001</v>
      </c>
      <c r="W46">
        <f>IF($N46="","",INDEX(DEF_OBLAST,$N46,9))</f>
        <v>29458340</v>
      </c>
    </row>
    <row r="47" spans="1:23" x14ac:dyDescent="0.25">
      <c r="A47">
        <v>50013121</v>
      </c>
      <c r="B47" t="s">
        <v>96</v>
      </c>
      <c r="C47" t="s">
        <v>97</v>
      </c>
      <c r="D47">
        <v>500</v>
      </c>
      <c r="E47">
        <v>3.5</v>
      </c>
      <c r="F47">
        <v>5.6451612903225805E-2</v>
      </c>
      <c r="G47">
        <v>62</v>
      </c>
      <c r="H47">
        <v>1.3</v>
      </c>
      <c r="I47">
        <v>72856840</v>
      </c>
      <c r="L47" t="str">
        <f t="shared" si="0"/>
        <v>tomasmilichovsky@seznam.cz</v>
      </c>
      <c r="N47">
        <f>IFERROR(IF(ROW()=2,1,IF(COUNTIF($N$1:$N46,$N46)+1&gt;IF(LEN(INDEX(DEF_MAIL,$N46))=LEN(SUBSTITUTE(INDEX(DEF_MAIL,$N46),";","")),1,LEN(INDEX(DEF_MAIL,$N46))-LEN(SUBSTITUTE(INDEX(DEF_MAIL,$N46),";",""))+1),IF($N46+1&gt;ROWS(DEF_MAIL),"",$N46+1),$N46)),"")</f>
        <v>31</v>
      </c>
      <c r="O47">
        <f>IF($N47="","",INDEX(DEF_OBLAST,$N47,1))</f>
        <v>50008122</v>
      </c>
      <c r="P47" t="str">
        <f>IF($N47="","",INDEX(DEF_OBLAST,$N47,2))</f>
        <v>Luboš Debelka</v>
      </c>
      <c r="Q47" t="str">
        <f>IF($N47="","",TRIM(RIGHT(LEFT(SUBSTITUTE(INDEX(DEF_MAIL,$N47),";",REPT(" ",LEN(INDEX(DEF_MAIL,$N47)))),COUNTIF($N$2:$N47,$N47)*LEN(INDEX(DEF_MAIL,$N47))),LEN(INDEX(DEF_MAIL,$N47)))))</f>
        <v>info@deos-cz.cz</v>
      </c>
      <c r="R47">
        <f>IF($N47="","",INDEX(DEF_OBLAST,$N47,4))</f>
        <v>396</v>
      </c>
      <c r="S47">
        <f>IF($N47="","",INDEX(DEF_OBLAST,$N47,5))</f>
        <v>2.7720000000000002</v>
      </c>
      <c r="T47">
        <f>IF($N47="","",INDEX(DEF_OBLAST,$N47,6))</f>
        <v>3.9042253521126766E-2</v>
      </c>
      <c r="U47">
        <f>IF($N47="","",INDEX(DEF_OBLAST,$N47,7))</f>
        <v>71</v>
      </c>
      <c r="V47">
        <f>IF($N47="","",IF(ISNUMBER(INDEX(DEF_OBLAST,$N47,8)),INDEX(DEF_OBLAST,$N47,8),""))</f>
        <v>1.3</v>
      </c>
      <c r="W47">
        <f>IF($N47="","",INDEX(DEF_OBLAST,$N47,9))</f>
        <v>70086320</v>
      </c>
    </row>
    <row r="48" spans="1:23" x14ac:dyDescent="0.25">
      <c r="A48">
        <v>50006361</v>
      </c>
      <c r="B48" t="s">
        <v>98</v>
      </c>
      <c r="C48" t="s">
        <v>99</v>
      </c>
      <c r="D48">
        <v>683</v>
      </c>
      <c r="E48">
        <v>4.7809999999999997</v>
      </c>
      <c r="F48">
        <v>5.760240963855421E-2</v>
      </c>
      <c r="G48">
        <v>83</v>
      </c>
      <c r="H48">
        <v>1.1000000000000001</v>
      </c>
      <c r="I48">
        <v>63077477</v>
      </c>
      <c r="L48" t="str">
        <f t="shared" si="0"/>
        <v>biogen@biogen.cz; fakturace@biogen.cz</v>
      </c>
      <c r="N48">
        <f>IFERROR(IF(ROW()=2,1,IF(COUNTIF($N$1:$N47,$N47)+1&gt;IF(LEN(INDEX(DEF_MAIL,$N47))=LEN(SUBSTITUTE(INDEX(DEF_MAIL,$N47),";","")),1,LEN(INDEX(DEF_MAIL,$N47))-LEN(SUBSTITUTE(INDEX(DEF_MAIL,$N47),";",""))+1),IF($N47+1&gt;ROWS(DEF_MAIL),"",$N47+1),$N47)),"")</f>
        <v>32</v>
      </c>
      <c r="O48">
        <f>IF($N48="","",INDEX(DEF_OBLAST,$N48,1))</f>
        <v>50006414</v>
      </c>
      <c r="P48" t="str">
        <f>IF($N48="","",INDEX(DEF_OBLAST,$N48,2))</f>
        <v>Milan Seifert</v>
      </c>
      <c r="Q48" t="str">
        <f>IF($N48="","",TRIM(RIGHT(LEFT(SUBSTITUTE(INDEX(DEF_MAIL,$N48),";",REPT(" ",LEN(INDEX(DEF_MAIL,$N48)))),COUNTIF($N$2:$N48,$N48)*LEN(INDEX(DEF_MAIL,$N48))),LEN(INDEX(DEF_MAIL,$N48)))))</f>
        <v>fakturace@elektro-motory.cz</v>
      </c>
      <c r="R48">
        <f>IF($N48="","",INDEX(DEF_OBLAST,$N48,4))</f>
        <v>362</v>
      </c>
      <c r="S48">
        <f>IF($N48="","",INDEX(DEF_OBLAST,$N48,5))</f>
        <v>2.5340000000000003</v>
      </c>
      <c r="T48">
        <f>IF($N48="","",INDEX(DEF_OBLAST,$N48,6))</f>
        <v>3.9593750000000004E-2</v>
      </c>
      <c r="U48">
        <f>IF($N48="","",INDEX(DEF_OBLAST,$N48,7))</f>
        <v>64</v>
      </c>
      <c r="V48">
        <f>IF($N48="","",IF(ISNUMBER(INDEX(DEF_OBLAST,$N48,8)),INDEX(DEF_OBLAST,$N48,8),""))</f>
        <v>1.3</v>
      </c>
      <c r="W48">
        <f>IF($N48="","",INDEX(DEF_OBLAST,$N48,9))</f>
        <v>40161480</v>
      </c>
    </row>
    <row r="49" spans="1:23" x14ac:dyDescent="0.25">
      <c r="A49">
        <v>50006947</v>
      </c>
      <c r="B49" t="s">
        <v>100</v>
      </c>
      <c r="C49" t="s">
        <v>101</v>
      </c>
      <c r="D49">
        <v>140</v>
      </c>
      <c r="E49">
        <v>0.98</v>
      </c>
      <c r="F49">
        <v>5.7647058823529412E-2</v>
      </c>
      <c r="G49">
        <v>17</v>
      </c>
      <c r="H49">
        <v>1.3</v>
      </c>
      <c r="I49">
        <v>29307031</v>
      </c>
      <c r="L49" t="str">
        <f t="shared" si="0"/>
        <v>lenka.n@vitalvibe.cz; sabina@vitalvibe.cz; fakturace@vitalvibe.cz</v>
      </c>
      <c r="N49">
        <f>IFERROR(IF(ROW()=2,1,IF(COUNTIF($N$1:$N48,$N48)+1&gt;IF(LEN(INDEX(DEF_MAIL,$N48))=LEN(SUBSTITUTE(INDEX(DEF_MAIL,$N48),";","")),1,LEN(INDEX(DEF_MAIL,$N48))-LEN(SUBSTITUTE(INDEX(DEF_MAIL,$N48),";",""))+1),IF($N48+1&gt;ROWS(DEF_MAIL),"",$N48+1),$N48)),"")</f>
        <v>33</v>
      </c>
      <c r="O49">
        <f>IF($N49="","",INDEX(DEF_OBLAST,$N49,1))</f>
        <v>50008754</v>
      </c>
      <c r="P49" t="str">
        <f>IF($N49="","",INDEX(DEF_OBLAST,$N49,2))</f>
        <v>Ceská biblická spolecnost</v>
      </c>
      <c r="Q49" t="str">
        <f>IF($N49="","",TRIM(RIGHT(LEFT(SUBSTITUTE(INDEX(DEF_MAIL,$N49),";",REPT(" ",LEN(INDEX(DEF_MAIL,$N49)))),COUNTIF($N$2:$N49,$N49)*LEN(INDEX(DEF_MAIL,$N49))),LEN(INDEX(DEF_MAIL,$N49)))))</f>
        <v>nemeckova@dumbible.cz</v>
      </c>
      <c r="R49">
        <f>IF($N49="","",INDEX(DEF_OBLAST,$N49,4))</f>
        <v>446</v>
      </c>
      <c r="S49">
        <f>IF($N49="","",INDEX(DEF_OBLAST,$N49,5))</f>
        <v>3.1219999999999999</v>
      </c>
      <c r="T49">
        <f>IF($N49="","",INDEX(DEF_OBLAST,$N49,6))</f>
        <v>4.4600000000000001E-2</v>
      </c>
      <c r="U49">
        <f>IF($N49="","",INDEX(DEF_OBLAST,$N49,7))</f>
        <v>70</v>
      </c>
      <c r="V49">
        <f>IF($N49="","",IF(ISNUMBER(INDEX(DEF_OBLAST,$N49,8)),INDEX(DEF_OBLAST,$N49,8),""))</f>
        <v>1.3</v>
      </c>
      <c r="W49">
        <f>IF($N49="","",INDEX(DEF_OBLAST,$N49,9))</f>
        <v>570214</v>
      </c>
    </row>
    <row r="50" spans="1:23" x14ac:dyDescent="0.25">
      <c r="A50">
        <v>50011068</v>
      </c>
      <c r="B50" t="s">
        <v>102</v>
      </c>
      <c r="C50" t="s">
        <v>103</v>
      </c>
      <c r="D50">
        <v>3257</v>
      </c>
      <c r="E50">
        <v>22.798999999999999</v>
      </c>
      <c r="F50">
        <v>5.8309462915601025E-2</v>
      </c>
      <c r="G50">
        <v>391</v>
      </c>
      <c r="H50">
        <v>0.9</v>
      </c>
      <c r="I50">
        <v>64768830</v>
      </c>
      <c r="L50" t="str">
        <f t="shared" si="0"/>
        <v>bas@airsoft.cz</v>
      </c>
      <c r="N50">
        <f>IFERROR(IF(ROW()=2,1,IF(COUNTIF($N$1:$N49,$N49)+1&gt;IF(LEN(INDEX(DEF_MAIL,$N49))=LEN(SUBSTITUTE(INDEX(DEF_MAIL,$N49),";","")),1,LEN(INDEX(DEF_MAIL,$N49))-LEN(SUBSTITUTE(INDEX(DEF_MAIL,$N49),";",""))+1),IF($N49+1&gt;ROWS(DEF_MAIL),"",$N49+1),$N49)),"")</f>
        <v>34</v>
      </c>
      <c r="O50">
        <f>IF($N50="","",INDEX(DEF_OBLAST,$N50,1))</f>
        <v>50011135</v>
      </c>
      <c r="P50" t="str">
        <f>IF($N50="","",INDEX(DEF_OBLAST,$N50,2))</f>
        <v>Tomáš Sýkora</v>
      </c>
      <c r="Q50" t="str">
        <f>IF($N50="","",TRIM(RIGHT(LEFT(SUBSTITUTE(INDEX(DEF_MAIL,$N50),";",REPT(" ",LEN(INDEX(DEF_MAIL,$N50)))),COUNTIF($N$2:$N50,$N50)*LEN(INDEX(DEF_MAIL,$N50))),LEN(INDEX(DEF_MAIL,$N50)))))</f>
        <v>info@2skin.cz</v>
      </c>
      <c r="R50">
        <f>IF($N50="","",INDEX(DEF_OBLAST,$N50,4))</f>
        <v>848</v>
      </c>
      <c r="S50">
        <f>IF($N50="","",INDEX(DEF_OBLAST,$N50,5))</f>
        <v>5.9359999999999999</v>
      </c>
      <c r="T50">
        <f>IF($N50="","",INDEX(DEF_OBLAST,$N50,6))</f>
        <v>4.5661538461538462E-2</v>
      </c>
      <c r="U50">
        <f>IF($N50="","",INDEX(DEF_OBLAST,$N50,7))</f>
        <v>130</v>
      </c>
      <c r="V50">
        <f>IF($N50="","",IF(ISNUMBER(INDEX(DEF_OBLAST,$N50,8)),INDEX(DEF_OBLAST,$N50,8),""))</f>
        <v>1.1000000000000001</v>
      </c>
      <c r="W50">
        <f>IF($N50="","",INDEX(DEF_OBLAST,$N50,9))</f>
        <v>71793674</v>
      </c>
    </row>
    <row r="51" spans="1:23" x14ac:dyDescent="0.25">
      <c r="A51">
        <v>50009789</v>
      </c>
      <c r="B51" t="s">
        <v>104</v>
      </c>
      <c r="C51" t="s">
        <v>106</v>
      </c>
      <c r="D51">
        <v>385</v>
      </c>
      <c r="E51">
        <v>2.6949999999999998</v>
      </c>
      <c r="F51">
        <v>6.2674418604651158E-2</v>
      </c>
      <c r="G51">
        <v>43</v>
      </c>
      <c r="H51">
        <v>1.3</v>
      </c>
      <c r="I51" t="s">
        <v>105</v>
      </c>
      <c r="L51" t="str">
        <f t="shared" si="0"/>
        <v>sochorova@domoservice.cz</v>
      </c>
      <c r="N51">
        <f>IFERROR(IF(ROW()=2,1,IF(COUNTIF($N$1:$N50,$N50)+1&gt;IF(LEN(INDEX(DEF_MAIL,$N50))=LEN(SUBSTITUTE(INDEX(DEF_MAIL,$N50),";","")),1,LEN(INDEX(DEF_MAIL,$N50))-LEN(SUBSTITUTE(INDEX(DEF_MAIL,$N50),";",""))+1),IF($N50+1&gt;ROWS(DEF_MAIL),"",$N50+1),$N50)),"")</f>
        <v>35</v>
      </c>
      <c r="O51">
        <f>IF($N51="","",INDEX(DEF_OBLAST,$N51,1))</f>
        <v>50010211</v>
      </c>
      <c r="P51" t="str">
        <f>IF($N51="","",INDEX(DEF_OBLAST,$N51,2))</f>
        <v>UTi (CZ) s.r.o.</v>
      </c>
      <c r="Q51" t="str">
        <f>IF($N51="","",TRIM(RIGHT(LEFT(SUBSTITUTE(INDEX(DEF_MAIL,$N51),";",REPT(" ",LEN(INDEX(DEF_MAIL,$N51)))),COUNTIF($N$2:$N51,$N51)*LEN(INDEX(DEF_MAIL,$N51))),LEN(INDEX(DEF_MAIL,$N51)))))</f>
        <v>vkriz@go2uti.com</v>
      </c>
      <c r="R51">
        <f>IF($N51="","",INDEX(DEF_OBLAST,$N51,4))</f>
        <v>9228</v>
      </c>
      <c r="S51">
        <f>IF($N51="","",INDEX(DEF_OBLAST,$N51,5))</f>
        <v>64.596000000000004</v>
      </c>
      <c r="T51">
        <f>IF($N51="","",INDEX(DEF_OBLAST,$N51,6))</f>
        <v>4.6008547008547014E-2</v>
      </c>
      <c r="U51">
        <f>IF($N51="","",INDEX(DEF_OBLAST,$N51,7))</f>
        <v>1404</v>
      </c>
      <c r="V51">
        <f>IF($N51="","",IF(ISNUMBER(INDEX(DEF_OBLAST,$N51,8)),INDEX(DEF_OBLAST,$N51,8),""))</f>
        <v>0.9</v>
      </c>
      <c r="W51">
        <f>IF($N51="","",INDEX(DEF_OBLAST,$N51,9))</f>
        <v>26154781</v>
      </c>
    </row>
    <row r="52" spans="1:23" x14ac:dyDescent="0.25">
      <c r="A52">
        <v>50008651</v>
      </c>
      <c r="B52" t="s">
        <v>107</v>
      </c>
      <c r="C52" t="s">
        <v>108</v>
      </c>
      <c r="D52">
        <v>366</v>
      </c>
      <c r="E52">
        <v>2.5619999999999998</v>
      </c>
      <c r="F52">
        <v>6.5692307692307689E-2</v>
      </c>
      <c r="G52">
        <v>39</v>
      </c>
      <c r="H52">
        <v>1.3</v>
      </c>
      <c r="I52">
        <v>1975455</v>
      </c>
      <c r="L52" t="str">
        <f t="shared" si="0"/>
        <v>info@nejkola.cz</v>
      </c>
      <c r="N52">
        <f>IFERROR(IF(ROW()=2,1,IF(COUNTIF($N$1:$N51,$N51)+1&gt;IF(LEN(INDEX(DEF_MAIL,$N51))=LEN(SUBSTITUTE(INDEX(DEF_MAIL,$N51),";","")),1,LEN(INDEX(DEF_MAIL,$N51))-LEN(SUBSTITUTE(INDEX(DEF_MAIL,$N51),";",""))+1),IF($N51+1&gt;ROWS(DEF_MAIL),"",$N51+1),$N51)),"")</f>
        <v>35</v>
      </c>
      <c r="O52">
        <f>IF($N52="","",INDEX(DEF_OBLAST,$N52,1))</f>
        <v>50010211</v>
      </c>
      <c r="P52" t="str">
        <f>IF($N52="","",INDEX(DEF_OBLAST,$N52,2))</f>
        <v>UTi (CZ) s.r.o.</v>
      </c>
      <c r="Q52" t="str">
        <f>IF($N52="","",TRIM(RIGHT(LEFT(SUBSTITUTE(INDEX(DEF_MAIL,$N52),";",REPT(" ",LEN(INDEX(DEF_MAIL,$N52)))),COUNTIF($N$2:$N52,$N52)*LEN(INDEX(DEF_MAIL,$N52))),LEN(INDEX(DEF_MAIL,$N52)))))</f>
        <v>dhanys@go2uti.com</v>
      </c>
      <c r="R52">
        <f>IF($N52="","",INDEX(DEF_OBLAST,$N52,4))</f>
        <v>9228</v>
      </c>
      <c r="S52">
        <f>IF($N52="","",INDEX(DEF_OBLAST,$N52,5))</f>
        <v>64.596000000000004</v>
      </c>
      <c r="T52">
        <f>IF($N52="","",INDEX(DEF_OBLAST,$N52,6))</f>
        <v>4.6008547008547014E-2</v>
      </c>
      <c r="U52">
        <f>IF($N52="","",INDEX(DEF_OBLAST,$N52,7))</f>
        <v>1404</v>
      </c>
      <c r="V52">
        <f>IF($N52="","",IF(ISNUMBER(INDEX(DEF_OBLAST,$N52,8)),INDEX(DEF_OBLAST,$N52,8),""))</f>
        <v>0.9</v>
      </c>
      <c r="W52">
        <f>IF($N52="","",INDEX(DEF_OBLAST,$N52,9))</f>
        <v>26154781</v>
      </c>
    </row>
    <row r="53" spans="1:23" x14ac:dyDescent="0.25">
      <c r="A53">
        <v>50009696</v>
      </c>
      <c r="B53" t="s">
        <v>109</v>
      </c>
      <c r="C53" t="s">
        <v>110</v>
      </c>
      <c r="D53">
        <v>8033</v>
      </c>
      <c r="E53">
        <v>56.231000000000002</v>
      </c>
      <c r="F53">
        <v>6.631014150943397E-2</v>
      </c>
      <c r="G53">
        <v>848</v>
      </c>
      <c r="H53">
        <v>0.9</v>
      </c>
      <c r="I53">
        <v>28608747</v>
      </c>
      <c r="L53" t="str">
        <f t="shared" si="0"/>
        <v>efakturace@greenlux.cz</v>
      </c>
      <c r="N53">
        <f>IFERROR(IF(ROW()=2,1,IF(COUNTIF($N$1:$N52,$N52)+1&gt;IF(LEN(INDEX(DEF_MAIL,$N52))=LEN(SUBSTITUTE(INDEX(DEF_MAIL,$N52),";","")),1,LEN(INDEX(DEF_MAIL,$N52))-LEN(SUBSTITUTE(INDEX(DEF_MAIL,$N52),";",""))+1),IF($N52+1&gt;ROWS(DEF_MAIL),"",$N52+1),$N52)),"")</f>
        <v>35</v>
      </c>
      <c r="O53">
        <f>IF($N53="","",INDEX(DEF_OBLAST,$N53,1))</f>
        <v>50010211</v>
      </c>
      <c r="P53" t="str">
        <f>IF($N53="","",INDEX(DEF_OBLAST,$N53,2))</f>
        <v>UTi (CZ) s.r.o.</v>
      </c>
      <c r="Q53" t="str">
        <f>IF($N53="","",TRIM(RIGHT(LEFT(SUBSTITUTE(INDEX(DEF_MAIL,$N53),";",REPT(" ",LEN(INDEX(DEF_MAIL,$N53)))),COUNTIF($N$2:$N53,$N53)*LEN(INDEX(DEF_MAIL,$N53))),LEN(INDEX(DEF_MAIL,$N53)))))</f>
        <v>czfinance@go2uti.com</v>
      </c>
      <c r="R53">
        <f>IF($N53="","",INDEX(DEF_OBLAST,$N53,4))</f>
        <v>9228</v>
      </c>
      <c r="S53">
        <f>IF($N53="","",INDEX(DEF_OBLAST,$N53,5))</f>
        <v>64.596000000000004</v>
      </c>
      <c r="T53">
        <f>IF($N53="","",INDEX(DEF_OBLAST,$N53,6))</f>
        <v>4.6008547008547014E-2</v>
      </c>
      <c r="U53">
        <f>IF($N53="","",INDEX(DEF_OBLAST,$N53,7))</f>
        <v>1404</v>
      </c>
      <c r="V53">
        <f>IF($N53="","",IF(ISNUMBER(INDEX(DEF_OBLAST,$N53,8)),INDEX(DEF_OBLAST,$N53,8),""))</f>
        <v>0.9</v>
      </c>
      <c r="W53">
        <f>IF($N53="","",INDEX(DEF_OBLAST,$N53,9))</f>
        <v>26154781</v>
      </c>
    </row>
    <row r="54" spans="1:23" x14ac:dyDescent="0.25">
      <c r="A54">
        <v>50011777</v>
      </c>
      <c r="B54" t="s">
        <v>111</v>
      </c>
      <c r="C54" t="s">
        <v>112</v>
      </c>
      <c r="D54">
        <v>320</v>
      </c>
      <c r="E54">
        <v>2.2400000000000002</v>
      </c>
      <c r="F54">
        <v>6.7878787878787886E-2</v>
      </c>
      <c r="G54">
        <v>33</v>
      </c>
      <c r="H54">
        <v>1.3</v>
      </c>
      <c r="I54">
        <v>25292242</v>
      </c>
      <c r="L54" t="str">
        <f t="shared" si="0"/>
        <v>antikostrov@seznam.cz</v>
      </c>
      <c r="N54">
        <f>IFERROR(IF(ROW()=2,1,IF(COUNTIF($N$1:$N53,$N53)+1&gt;IF(LEN(INDEX(DEF_MAIL,$N53))=LEN(SUBSTITUTE(INDEX(DEF_MAIL,$N53),";","")),1,LEN(INDEX(DEF_MAIL,$N53))-LEN(SUBSTITUTE(INDEX(DEF_MAIL,$N53),";",""))+1),IF($N53+1&gt;ROWS(DEF_MAIL),"",$N53+1),$N53)),"")</f>
        <v>36</v>
      </c>
      <c r="O54">
        <f>IF($N54="","",INDEX(DEF_OBLAST,$N54,1))</f>
        <v>50005260</v>
      </c>
      <c r="P54" t="str">
        <f>IF($N54="","",INDEX(DEF_OBLAST,$N54,2))</f>
        <v>AKINU CZ s.r.o.</v>
      </c>
      <c r="Q54" t="str">
        <f>IF($N54="","",TRIM(RIGHT(LEFT(SUBSTITUTE(INDEX(DEF_MAIL,$N54),";",REPT(" ",LEN(INDEX(DEF_MAIL,$N54)))),COUNTIF($N$2:$N54,$N54)*LEN(INDEX(DEF_MAIL,$N54))),LEN(INDEX(DEF_MAIL,$N54)))))</f>
        <v>j.taclikova@akinu.com</v>
      </c>
      <c r="R54">
        <f>IF($N54="","",INDEX(DEF_OBLAST,$N54,4))</f>
        <v>3049</v>
      </c>
      <c r="S54">
        <f>IF($N54="","",INDEX(DEF_OBLAST,$N54,5))</f>
        <v>21.343</v>
      </c>
      <c r="T54">
        <f>IF($N54="","",INDEX(DEF_OBLAST,$N54,6))</f>
        <v>4.6097192224622031E-2</v>
      </c>
      <c r="U54">
        <f>IF($N54="","",INDEX(DEF_OBLAST,$N54,7))</f>
        <v>463</v>
      </c>
      <c r="V54">
        <f>IF($N54="","",IF(ISNUMBER(INDEX(DEF_OBLAST,$N54,8)),INDEX(DEF_OBLAST,$N54,8),""))</f>
        <v>0.9</v>
      </c>
      <c r="W54">
        <f>IF($N54="","",INDEX(DEF_OBLAST,$N54,9))</f>
        <v>25749536</v>
      </c>
    </row>
    <row r="55" spans="1:23" x14ac:dyDescent="0.25">
      <c r="A55">
        <v>50005706</v>
      </c>
      <c r="B55" t="s">
        <v>113</v>
      </c>
      <c r="C55" t="s">
        <v>114</v>
      </c>
      <c r="D55">
        <v>1651</v>
      </c>
      <c r="E55">
        <v>11.557</v>
      </c>
      <c r="F55">
        <v>6.8384615384615391E-2</v>
      </c>
      <c r="G55">
        <v>169</v>
      </c>
      <c r="H55">
        <v>1.1000000000000001</v>
      </c>
      <c r="I55">
        <v>66686181</v>
      </c>
      <c r="L55" t="str">
        <f t="shared" si="0"/>
        <v>info@hokej-karty.cz</v>
      </c>
      <c r="N55">
        <f>IFERROR(IF(ROW()=2,1,IF(COUNTIF($N$1:$N54,$N54)+1&gt;IF(LEN(INDEX(DEF_MAIL,$N54))=LEN(SUBSTITUTE(INDEX(DEF_MAIL,$N54),";","")),1,LEN(INDEX(DEF_MAIL,$N54))-LEN(SUBSTITUTE(INDEX(DEF_MAIL,$N54),";",""))+1),IF($N54+1&gt;ROWS(DEF_MAIL),"",$N54+1),$N54)),"")</f>
        <v>36</v>
      </c>
      <c r="O55">
        <f>IF($N55="","",INDEX(DEF_OBLAST,$N55,1))</f>
        <v>50005260</v>
      </c>
      <c r="P55" t="str">
        <f>IF($N55="","",INDEX(DEF_OBLAST,$N55,2))</f>
        <v>AKINU CZ s.r.o.</v>
      </c>
      <c r="Q55" t="str">
        <f>IF($N55="","",TRIM(RIGHT(LEFT(SUBSTITUTE(INDEX(DEF_MAIL,$N55),";",REPT(" ",LEN(INDEX(DEF_MAIL,$N55)))),COUNTIF($N$2:$N55,$N55)*LEN(INDEX(DEF_MAIL,$N55))),LEN(INDEX(DEF_MAIL,$N55)))))</f>
        <v>logistika@akinu.com</v>
      </c>
      <c r="R55">
        <f>IF($N55="","",INDEX(DEF_OBLAST,$N55,4))</f>
        <v>3049</v>
      </c>
      <c r="S55">
        <f>IF($N55="","",INDEX(DEF_OBLAST,$N55,5))</f>
        <v>21.343</v>
      </c>
      <c r="T55">
        <f>IF($N55="","",INDEX(DEF_OBLAST,$N55,6))</f>
        <v>4.6097192224622031E-2</v>
      </c>
      <c r="U55">
        <f>IF($N55="","",INDEX(DEF_OBLAST,$N55,7))</f>
        <v>463</v>
      </c>
      <c r="V55">
        <f>IF($N55="","",IF(ISNUMBER(INDEX(DEF_OBLAST,$N55,8)),INDEX(DEF_OBLAST,$N55,8),""))</f>
        <v>0.9</v>
      </c>
      <c r="W55">
        <f>IF($N55="","",INDEX(DEF_OBLAST,$N55,9))</f>
        <v>25749536</v>
      </c>
    </row>
    <row r="56" spans="1:23" x14ac:dyDescent="0.25">
      <c r="A56">
        <v>50012539</v>
      </c>
      <c r="B56" t="s">
        <v>115</v>
      </c>
      <c r="C56" t="s">
        <v>116</v>
      </c>
      <c r="D56">
        <v>698</v>
      </c>
      <c r="E56">
        <v>4.8860000000000001</v>
      </c>
      <c r="F56">
        <v>6.9800000000000001E-2</v>
      </c>
      <c r="G56">
        <v>70</v>
      </c>
      <c r="H56">
        <v>1.3</v>
      </c>
      <c r="I56">
        <v>28509161</v>
      </c>
      <c r="L56" t="str">
        <f t="shared" si="0"/>
        <v>iveta.nemcova@heaven4skin.cz</v>
      </c>
      <c r="N56">
        <f>IFERROR(IF(ROW()=2,1,IF(COUNTIF($N$1:$N55,$N55)+1&gt;IF(LEN(INDEX(DEF_MAIL,$N55))=LEN(SUBSTITUTE(INDEX(DEF_MAIL,$N55),";","")),1,LEN(INDEX(DEF_MAIL,$N55))-LEN(SUBSTITUTE(INDEX(DEF_MAIL,$N55),";",""))+1),IF($N55+1&gt;ROWS(DEF_MAIL),"",$N55+1),$N55)),"")</f>
        <v>37</v>
      </c>
      <c r="O56">
        <f>IF($N56="","",INDEX(DEF_OBLAST,$N56,1))</f>
        <v>50005284</v>
      </c>
      <c r="P56" t="str">
        <f>IF($N56="","",INDEX(DEF_OBLAST,$N56,2))</f>
        <v>PIKOLO PKP s.r.o.</v>
      </c>
      <c r="Q56" t="str">
        <f>IF($N56="","",TRIM(RIGHT(LEFT(SUBSTITUTE(INDEX(DEF_MAIL,$N56),";",REPT(" ",LEN(INDEX(DEF_MAIL,$N56)))),COUNTIF($N$2:$N56,$N56)*LEN(INDEX(DEF_MAIL,$N56))),LEN(INDEX(DEF_MAIL,$N56)))))</f>
        <v>fakturace@pikolo.cz</v>
      </c>
      <c r="R56">
        <f>IF($N56="","",INDEX(DEF_OBLAST,$N56,4))</f>
        <v>581</v>
      </c>
      <c r="S56">
        <f>IF($N56="","",INDEX(DEF_OBLAST,$N56,5))</f>
        <v>4.0670000000000002</v>
      </c>
      <c r="T56">
        <f>IF($N56="","",INDEX(DEF_OBLAST,$N56,6))</f>
        <v>4.841666666666667E-2</v>
      </c>
      <c r="U56">
        <f>IF($N56="","",INDEX(DEF_OBLAST,$N56,7))</f>
        <v>84</v>
      </c>
      <c r="V56">
        <f>IF($N56="","",IF(ISNUMBER(INDEX(DEF_OBLAST,$N56,8)),INDEX(DEF_OBLAST,$N56,8),""))</f>
        <v>1.1000000000000001</v>
      </c>
      <c r="W56">
        <f>IF($N56="","",INDEX(DEF_OBLAST,$N56,9))</f>
        <v>26342642</v>
      </c>
    </row>
    <row r="57" spans="1:23" x14ac:dyDescent="0.25">
      <c r="A57">
        <v>50009056</v>
      </c>
      <c r="B57" t="s">
        <v>117</v>
      </c>
      <c r="C57" t="s">
        <v>118</v>
      </c>
      <c r="D57">
        <v>1831</v>
      </c>
      <c r="E57">
        <v>12.817</v>
      </c>
      <c r="F57">
        <v>7.0038251366120213E-2</v>
      </c>
      <c r="G57">
        <v>183</v>
      </c>
      <c r="H57">
        <v>1.1000000000000001</v>
      </c>
      <c r="I57">
        <v>44119011</v>
      </c>
      <c r="L57" t="str">
        <f t="shared" si="0"/>
        <v>objednavky@svicky.info; uctarna@svicky.info; office@svicky.info</v>
      </c>
      <c r="N57">
        <f>IFERROR(IF(ROW()=2,1,IF(COUNTIF($N$1:$N56,$N56)+1&gt;IF(LEN(INDEX(DEF_MAIL,$N56))=LEN(SUBSTITUTE(INDEX(DEF_MAIL,$N56),";","")),1,LEN(INDEX(DEF_MAIL,$N56))-LEN(SUBSTITUTE(INDEX(DEF_MAIL,$N56),";",""))+1),IF($N56+1&gt;ROWS(DEF_MAIL),"",$N56+1),$N56)),"")</f>
        <v>38</v>
      </c>
      <c r="O57">
        <f>IF($N57="","",INDEX(DEF_OBLAST,$N57,1))</f>
        <v>50011764</v>
      </c>
      <c r="P57" t="str">
        <f>IF($N57="","",INDEX(DEF_OBLAST,$N57,2))</f>
        <v>GPD a.s.</v>
      </c>
      <c r="Q57" t="str">
        <f>IF($N57="","",TRIM(RIGHT(LEFT(SUBSTITUTE(INDEX(DEF_MAIL,$N57),";",REPT(" ",LEN(INDEX(DEF_MAIL,$N57)))),COUNTIF($N$2:$N57,$N57)*LEN(INDEX(DEF_MAIL,$N57))),LEN(INDEX(DEF_MAIL,$N57)))))</f>
        <v>vedeni@gpd.cz</v>
      </c>
      <c r="R57">
        <f>IF($N57="","",INDEX(DEF_OBLAST,$N57,4))</f>
        <v>26590</v>
      </c>
      <c r="S57">
        <f>IF($N57="","",INDEX(DEF_OBLAST,$N57,5))</f>
        <v>186.13</v>
      </c>
      <c r="T57">
        <f>IF($N57="","",INDEX(DEF_OBLAST,$N57,6))</f>
        <v>4.9940971290582239E-2</v>
      </c>
      <c r="U57">
        <f>IF($N57="","",INDEX(DEF_OBLAST,$N57,7))</f>
        <v>3727</v>
      </c>
      <c r="V57">
        <f>IF($N57="","",IF(ISNUMBER(INDEX(DEF_OBLAST,$N57,8)),INDEX(DEF_OBLAST,$N57,8),""))</f>
        <v>0.9</v>
      </c>
      <c r="W57">
        <f>IF($N57="","",INDEX(DEF_OBLAST,$N57,9))</f>
        <v>25031881</v>
      </c>
    </row>
    <row r="58" spans="1:23" x14ac:dyDescent="0.25">
      <c r="A58">
        <v>50009801</v>
      </c>
      <c r="B58" t="s">
        <v>119</v>
      </c>
      <c r="C58" t="s">
        <v>120</v>
      </c>
      <c r="D58">
        <v>908</v>
      </c>
      <c r="E58">
        <v>6.3559999999999999</v>
      </c>
      <c r="F58">
        <v>7.566666666666666E-2</v>
      </c>
      <c r="G58">
        <v>84</v>
      </c>
      <c r="H58">
        <v>1.1000000000000001</v>
      </c>
      <c r="I58">
        <v>28660871</v>
      </c>
      <c r="L58" t="str">
        <f t="shared" si="0"/>
        <v>frycspol@gmail.com</v>
      </c>
      <c r="N58">
        <f>IFERROR(IF(ROW()=2,1,IF(COUNTIF($N$1:$N57,$N57)+1&gt;IF(LEN(INDEX(DEF_MAIL,$N57))=LEN(SUBSTITUTE(INDEX(DEF_MAIL,$N57),";","")),1,LEN(INDEX(DEF_MAIL,$N57))-LEN(SUBSTITUTE(INDEX(DEF_MAIL,$N57),";",""))+1),IF($N57+1&gt;ROWS(DEF_MAIL),"",$N57+1),$N57)),"")</f>
        <v>39</v>
      </c>
      <c r="O58">
        <f>IF($N58="","",INDEX(DEF_OBLAST,$N58,1))</f>
        <v>50006760</v>
      </c>
      <c r="P58" t="str">
        <f>IF($N58="","",INDEX(DEF_OBLAST,$N58,2))</f>
        <v>asupport s.r.o.</v>
      </c>
      <c r="Q58" t="str">
        <f>IF($N58="","",TRIM(RIGHT(LEFT(SUBSTITUTE(INDEX(DEF_MAIL,$N58),";",REPT(" ",LEN(INDEX(DEF_MAIL,$N58)))),COUNTIF($N$2:$N58,$N58)*LEN(INDEX(DEF_MAIL,$N58))),LEN(INDEX(DEF_MAIL,$N58)))))</f>
        <v>veronika.policova@asupport.cz</v>
      </c>
      <c r="R58">
        <f>IF($N58="","",INDEX(DEF_OBLAST,$N58,4))</f>
        <v>2359</v>
      </c>
      <c r="S58">
        <f>IF($N58="","",INDEX(DEF_OBLAST,$N58,5))</f>
        <v>16.513000000000002</v>
      </c>
      <c r="T58">
        <f>IF($N58="","",INDEX(DEF_OBLAST,$N58,6))</f>
        <v>5.0966049382716053E-2</v>
      </c>
      <c r="U58">
        <f>IF($N58="","",INDEX(DEF_OBLAST,$N58,7))</f>
        <v>324</v>
      </c>
      <c r="V58">
        <f>IF($N58="","",IF(ISNUMBER(INDEX(DEF_OBLAST,$N58,8)),INDEX(DEF_OBLAST,$N58,8),""))</f>
        <v>0.9</v>
      </c>
      <c r="W58">
        <f>IF($N58="","",INDEX(DEF_OBLAST,$N58,9))</f>
        <v>26755157</v>
      </c>
    </row>
    <row r="59" spans="1:23" x14ac:dyDescent="0.25">
      <c r="A59">
        <v>50000451</v>
      </c>
      <c r="B59" t="s">
        <v>121</v>
      </c>
      <c r="C59" t="s">
        <v>122</v>
      </c>
      <c r="D59">
        <v>1888</v>
      </c>
      <c r="E59">
        <v>13.216000000000001</v>
      </c>
      <c r="F59">
        <v>7.6837209302325585E-2</v>
      </c>
      <c r="G59">
        <v>172</v>
      </c>
      <c r="H59">
        <v>1.1000000000000001</v>
      </c>
      <c r="I59">
        <v>61170712</v>
      </c>
      <c r="L59" t="str">
        <f t="shared" si="0"/>
        <v>jaroslava.smolova@invelplus.cz; fakturace@invelplus.cz</v>
      </c>
      <c r="N59">
        <f>IFERROR(IF(ROW()=2,1,IF(COUNTIF($N$1:$N58,$N58)+1&gt;IF(LEN(INDEX(DEF_MAIL,$N58))=LEN(SUBSTITUTE(INDEX(DEF_MAIL,$N58),";","")),1,LEN(INDEX(DEF_MAIL,$N58))-LEN(SUBSTITUTE(INDEX(DEF_MAIL,$N58),";",""))+1),IF($N58+1&gt;ROWS(DEF_MAIL),"",$N58+1),$N58)),"")</f>
        <v>39</v>
      </c>
      <c r="O59">
        <f>IF($N59="","",INDEX(DEF_OBLAST,$N59,1))</f>
        <v>50006760</v>
      </c>
      <c r="P59" t="str">
        <f>IF($N59="","",INDEX(DEF_OBLAST,$N59,2))</f>
        <v>asupport s.r.o.</v>
      </c>
      <c r="Q59" t="str">
        <f>IF($N59="","",TRIM(RIGHT(LEFT(SUBSTITUTE(INDEX(DEF_MAIL,$N59),";",REPT(" ",LEN(INDEX(DEF_MAIL,$N59)))),COUNTIF($N$2:$N59,$N59)*LEN(INDEX(DEF_MAIL,$N59))),LEN(INDEX(DEF_MAIL,$N59)))))</f>
        <v>praha@asupport.cz</v>
      </c>
      <c r="R59">
        <f>IF($N59="","",INDEX(DEF_OBLAST,$N59,4))</f>
        <v>2359</v>
      </c>
      <c r="S59">
        <f>IF($N59="","",INDEX(DEF_OBLAST,$N59,5))</f>
        <v>16.513000000000002</v>
      </c>
      <c r="T59">
        <f>IF($N59="","",INDEX(DEF_OBLAST,$N59,6))</f>
        <v>5.0966049382716053E-2</v>
      </c>
      <c r="U59">
        <f>IF($N59="","",INDEX(DEF_OBLAST,$N59,7))</f>
        <v>324</v>
      </c>
      <c r="V59">
        <f>IF($N59="","",IF(ISNUMBER(INDEX(DEF_OBLAST,$N59,8)),INDEX(DEF_OBLAST,$N59,8),""))</f>
        <v>0.9</v>
      </c>
      <c r="W59">
        <f>IF($N59="","",INDEX(DEF_OBLAST,$N59,9))</f>
        <v>26755157</v>
      </c>
    </row>
    <row r="60" spans="1:23" x14ac:dyDescent="0.25">
      <c r="A60">
        <v>50012325</v>
      </c>
      <c r="B60" t="s">
        <v>123</v>
      </c>
      <c r="C60" t="s">
        <v>124</v>
      </c>
      <c r="D60">
        <v>4108</v>
      </c>
      <c r="E60">
        <v>28.756</v>
      </c>
      <c r="F60">
        <v>7.9436464088397787E-2</v>
      </c>
      <c r="G60">
        <v>362</v>
      </c>
      <c r="H60">
        <v>0.9</v>
      </c>
      <c r="I60">
        <v>27199983</v>
      </c>
      <c r="L60" t="str">
        <f t="shared" si="0"/>
        <v>kluckova@compos.cz; vostatek@compos.cz; purkard@compos.cz</v>
      </c>
      <c r="N60">
        <f>IFERROR(IF(ROW()=2,1,IF(COUNTIF($N$1:$N59,$N59)+1&gt;IF(LEN(INDEX(DEF_MAIL,$N59))=LEN(SUBSTITUTE(INDEX(DEF_MAIL,$N59),";","")),1,LEN(INDEX(DEF_MAIL,$N59))-LEN(SUBSTITUTE(INDEX(DEF_MAIL,$N59),";",""))+1),IF($N59+1&gt;ROWS(DEF_MAIL),"",$N59+1),$N59)),"")</f>
        <v>40</v>
      </c>
      <c r="O60">
        <f>IF($N60="","",INDEX(DEF_OBLAST,$N60,1))</f>
        <v>50011180</v>
      </c>
      <c r="P60" t="str">
        <f>IF($N60="","",INDEX(DEF_OBLAST,$N60,2))</f>
        <v>SEZ - CZ s.r.o.</v>
      </c>
      <c r="Q60" t="str">
        <f>IF($N60="","",TRIM(RIGHT(LEFT(SUBSTITUTE(INDEX(DEF_MAIL,$N60),";",REPT(" ",LEN(INDEX(DEF_MAIL,$N60)))),COUNTIF($N$2:$N60,$N60)*LEN(INDEX(DEF_MAIL,$N60))),LEN(INDEX(DEF_MAIL,$N60)))))</f>
        <v>odbyt@sez-cz.cz</v>
      </c>
      <c r="R60">
        <f>IF($N60="","",INDEX(DEF_OBLAST,$N60,4))</f>
        <v>8691</v>
      </c>
      <c r="S60">
        <f>IF($N60="","",INDEX(DEF_OBLAST,$N60,5))</f>
        <v>60.837000000000003</v>
      </c>
      <c r="T60">
        <f>IF($N60="","",INDEX(DEF_OBLAST,$N60,6))</f>
        <v>5.3086387434554974E-2</v>
      </c>
      <c r="U60">
        <f>IF($N60="","",INDEX(DEF_OBLAST,$N60,7))</f>
        <v>1146</v>
      </c>
      <c r="V60">
        <f>IF($N60="","",IF(ISNUMBER(INDEX(DEF_OBLAST,$N60,8)),INDEX(DEF_OBLAST,$N60,8),""))</f>
        <v>0.9</v>
      </c>
      <c r="W60">
        <f>IF($N60="","",INDEX(DEF_OBLAST,$N60,9))</f>
        <v>25598210</v>
      </c>
    </row>
    <row r="61" spans="1:23" x14ac:dyDescent="0.25">
      <c r="A61">
        <v>50010743</v>
      </c>
      <c r="B61" t="s">
        <v>125</v>
      </c>
      <c r="C61" t="s">
        <v>126</v>
      </c>
      <c r="D61">
        <v>16068</v>
      </c>
      <c r="E61">
        <v>112.476</v>
      </c>
      <c r="F61">
        <v>7.9544554455445546E-2</v>
      </c>
      <c r="G61">
        <v>1414</v>
      </c>
      <c r="H61">
        <v>0.9</v>
      </c>
      <c r="I61">
        <v>26104784</v>
      </c>
      <c r="L61" t="str">
        <f t="shared" si="0"/>
        <v>tereza.stiborova@maternia.cz</v>
      </c>
      <c r="N61">
        <f>IFERROR(IF(ROW()=2,1,IF(COUNTIF($N$1:$N60,$N60)+1&gt;IF(LEN(INDEX(DEF_MAIL,$N60))=LEN(SUBSTITUTE(INDEX(DEF_MAIL,$N60),";","")),1,LEN(INDEX(DEF_MAIL,$N60))-LEN(SUBSTITUTE(INDEX(DEF_MAIL,$N60),";",""))+1),IF($N60+1&gt;ROWS(DEF_MAIL),"",$N60+1),$N60)),"")</f>
        <v>41</v>
      </c>
      <c r="O61">
        <f>IF($N61="","",INDEX(DEF_OBLAST,$N61,1))</f>
        <v>50011612</v>
      </c>
      <c r="P61" t="str">
        <f>IF($N61="","",INDEX(DEF_OBLAST,$N61,2))</f>
        <v>Biomedica, spol. s r.o.</v>
      </c>
      <c r="Q61" t="str">
        <f>IF($N61="","",TRIM(RIGHT(LEFT(SUBSTITUTE(INDEX(DEF_MAIL,$N61),";",REPT(" ",LEN(INDEX(DEF_MAIL,$N61)))),COUNTIF($N$2:$N61,$N61)*LEN(INDEX(DEF_MAIL,$N61))),LEN(INDEX(DEF_MAIL,$N61)))))</f>
        <v>ptacek.bohumil@bio-medica.eu</v>
      </c>
      <c r="R61">
        <f>IF($N61="","",INDEX(DEF_OBLAST,$N61,4))</f>
        <v>351</v>
      </c>
      <c r="S61">
        <f>IF($N61="","",INDEX(DEF_OBLAST,$N61,5))</f>
        <v>2.4569999999999999</v>
      </c>
      <c r="T61">
        <f>IF($N61="","",INDEX(DEF_OBLAST,$N61,6))</f>
        <v>5.3413043478260869E-2</v>
      </c>
      <c r="U61">
        <f>IF($N61="","",INDEX(DEF_OBLAST,$N61,7))</f>
        <v>46</v>
      </c>
      <c r="V61">
        <f>IF($N61="","",IF(ISNUMBER(INDEX(DEF_OBLAST,$N61,8)),INDEX(DEF_OBLAST,$N61,8),""))</f>
        <v>1.3</v>
      </c>
      <c r="W61">
        <f>IF($N61="","",INDEX(DEF_OBLAST,$N61,9))</f>
        <v>44265859</v>
      </c>
    </row>
    <row r="62" spans="1:23" x14ac:dyDescent="0.25">
      <c r="A62">
        <v>50011857</v>
      </c>
      <c r="B62" t="s">
        <v>127</v>
      </c>
      <c r="C62" t="s">
        <v>128</v>
      </c>
      <c r="D62">
        <v>1890</v>
      </c>
      <c r="E62">
        <v>13.23</v>
      </c>
      <c r="F62">
        <v>8.1165644171779142E-2</v>
      </c>
      <c r="G62">
        <v>163</v>
      </c>
      <c r="H62">
        <v>1.1000000000000001</v>
      </c>
      <c r="I62">
        <v>18577946</v>
      </c>
      <c r="L62" t="str">
        <f t="shared" si="0"/>
        <v>pazucha.kelti@seznam.cz</v>
      </c>
      <c r="N62">
        <f>IFERROR(IF(ROW()=2,1,IF(COUNTIF($N$1:$N61,$N61)+1&gt;IF(LEN(INDEX(DEF_MAIL,$N61))=LEN(SUBSTITUTE(INDEX(DEF_MAIL,$N61),";","")),1,LEN(INDEX(DEF_MAIL,$N61))-LEN(SUBSTITUTE(INDEX(DEF_MAIL,$N61),";",""))+1),IF($N61+1&gt;ROWS(DEF_MAIL),"",$N61+1),$N61)),"")</f>
        <v>42</v>
      </c>
      <c r="O62">
        <f>IF($N62="","",INDEX(DEF_OBLAST,$N62,1))</f>
        <v>50008764</v>
      </c>
      <c r="P62" t="str">
        <f>IF($N62="","",INDEX(DEF_OBLAST,$N62,2))</f>
        <v>TAKOS s.r.o.</v>
      </c>
      <c r="Q62" t="str">
        <f>IF($N62="","",TRIM(RIGHT(LEFT(SUBSTITUTE(INDEX(DEF_MAIL,$N62),";",REPT(" ",LEN(INDEX(DEF_MAIL,$N62)))),COUNTIF($N$2:$N62,$N62)*LEN(INDEX(DEF_MAIL,$N62))),LEN(INDEX(DEF_MAIL,$N62)))))</f>
        <v>info@takos.cz</v>
      </c>
      <c r="R62">
        <f>IF($N62="","",INDEX(DEF_OBLAST,$N62,4))</f>
        <v>1415</v>
      </c>
      <c r="S62">
        <f>IF($N62="","",INDEX(DEF_OBLAST,$N62,5))</f>
        <v>9.9049999999999994</v>
      </c>
      <c r="T62">
        <f>IF($N62="","",INDEX(DEF_OBLAST,$N62,6))</f>
        <v>5.3831521739130431E-2</v>
      </c>
      <c r="U62">
        <f>IF($N62="","",INDEX(DEF_OBLAST,$N62,7))</f>
        <v>184</v>
      </c>
      <c r="V62">
        <f>IF($N62="","",IF(ISNUMBER(INDEX(DEF_OBLAST,$N62,8)),INDEX(DEF_OBLAST,$N62,8),""))</f>
        <v>1.1000000000000001</v>
      </c>
      <c r="W62">
        <f>IF($N62="","",INDEX(DEF_OBLAST,$N62,9))</f>
        <v>63995522</v>
      </c>
    </row>
    <row r="63" spans="1:23" x14ac:dyDescent="0.25">
      <c r="A63">
        <v>50006808</v>
      </c>
      <c r="B63" t="s">
        <v>129</v>
      </c>
      <c r="C63" t="s">
        <v>130</v>
      </c>
      <c r="D63">
        <v>2012</v>
      </c>
      <c r="E63">
        <v>14.084</v>
      </c>
      <c r="F63">
        <v>8.1883720930232551E-2</v>
      </c>
      <c r="G63">
        <v>172</v>
      </c>
      <c r="H63">
        <v>1.1000000000000001</v>
      </c>
      <c r="I63">
        <v>25764411</v>
      </c>
      <c r="L63" t="str">
        <f t="shared" si="0"/>
        <v>karpex@karpex.cz</v>
      </c>
      <c r="N63">
        <f>IFERROR(IF(ROW()=2,1,IF(COUNTIF($N$1:$N62,$N62)+1&gt;IF(LEN(INDEX(DEF_MAIL,$N62))=LEN(SUBSTITUTE(INDEX(DEF_MAIL,$N62),";","")),1,LEN(INDEX(DEF_MAIL,$N62))-LEN(SUBSTITUTE(INDEX(DEF_MAIL,$N62),";",""))+1),IF($N62+1&gt;ROWS(DEF_MAIL),"",$N62+1),$N62)),"")</f>
        <v>42</v>
      </c>
      <c r="O63">
        <f>IF($N63="","",INDEX(DEF_OBLAST,$N63,1))</f>
        <v>50008764</v>
      </c>
      <c r="P63" t="str">
        <f>IF($N63="","",INDEX(DEF_OBLAST,$N63,2))</f>
        <v>TAKOS s.r.o.</v>
      </c>
      <c r="Q63" t="str">
        <f>IF($N63="","",TRIM(RIGHT(LEFT(SUBSTITUTE(INDEX(DEF_MAIL,$N63),";",REPT(" ",LEN(INDEX(DEF_MAIL,$N63)))),COUNTIF($N$2:$N63,$N63)*LEN(INDEX(DEF_MAIL,$N63))),LEN(INDEX(DEF_MAIL,$N63)))))</f>
        <v>benesova@danovypoplatnik.cz</v>
      </c>
      <c r="R63">
        <f>IF($N63="","",INDEX(DEF_OBLAST,$N63,4))</f>
        <v>1415</v>
      </c>
      <c r="S63">
        <f>IF($N63="","",INDEX(DEF_OBLAST,$N63,5))</f>
        <v>9.9049999999999994</v>
      </c>
      <c r="T63">
        <f>IF($N63="","",INDEX(DEF_OBLAST,$N63,6))</f>
        <v>5.3831521739130431E-2</v>
      </c>
      <c r="U63">
        <f>IF($N63="","",INDEX(DEF_OBLAST,$N63,7))</f>
        <v>184</v>
      </c>
      <c r="V63">
        <f>IF($N63="","",IF(ISNUMBER(INDEX(DEF_OBLAST,$N63,8)),INDEX(DEF_OBLAST,$N63,8),""))</f>
        <v>1.1000000000000001</v>
      </c>
      <c r="W63">
        <f>IF($N63="","",INDEX(DEF_OBLAST,$N63,9))</f>
        <v>63995522</v>
      </c>
    </row>
    <row r="64" spans="1:23" x14ac:dyDescent="0.25">
      <c r="A64">
        <v>50009283</v>
      </c>
      <c r="B64" t="s">
        <v>131</v>
      </c>
      <c r="C64" t="s">
        <v>133</v>
      </c>
      <c r="D64">
        <v>617</v>
      </c>
      <c r="E64">
        <v>4.319</v>
      </c>
      <c r="F64">
        <v>8.3057692307692305E-2</v>
      </c>
      <c r="G64">
        <v>52</v>
      </c>
      <c r="H64">
        <v>1.3</v>
      </c>
      <c r="I64" t="s">
        <v>132</v>
      </c>
      <c r="L64" t="str">
        <f t="shared" si="0"/>
        <v>ekonom.myhome@gmail.com</v>
      </c>
      <c r="N64">
        <f>IFERROR(IF(ROW()=2,1,IF(COUNTIF($N$1:$N63,$N63)+1&gt;IF(LEN(INDEX(DEF_MAIL,$N63))=LEN(SUBSTITUTE(INDEX(DEF_MAIL,$N63),";","")),1,LEN(INDEX(DEF_MAIL,$N63))-LEN(SUBSTITUTE(INDEX(DEF_MAIL,$N63),";",""))+1),IF($N63+1&gt;ROWS(DEF_MAIL),"",$N63+1),$N63)),"")</f>
        <v>43</v>
      </c>
      <c r="O64">
        <f>IF($N64="","",INDEX(DEF_OBLAST,$N64,1))</f>
        <v>50007437</v>
      </c>
      <c r="P64" t="str">
        <f>IF($N64="","",INDEX(DEF_OBLAST,$N64,2))</f>
        <v>Michal Adamec</v>
      </c>
      <c r="Q64" t="str">
        <f>IF($N64="","",TRIM(RIGHT(LEFT(SUBSTITUTE(INDEX(DEF_MAIL,$N64),";",REPT(" ",LEN(INDEX(DEF_MAIL,$N64)))),COUNTIF($N$2:$N64,$N64)*LEN(INDEX(DEF_MAIL,$N64))),LEN(INDEX(DEF_MAIL,$N64)))))</f>
        <v>info@koloasport.cz</v>
      </c>
      <c r="R64">
        <f>IF($N64="","",INDEX(DEF_OBLAST,$N64,4))</f>
        <v>2610</v>
      </c>
      <c r="S64">
        <f>IF($N64="","",INDEX(DEF_OBLAST,$N64,5))</f>
        <v>18.27</v>
      </c>
      <c r="T64">
        <f>IF($N64="","",INDEX(DEF_OBLAST,$N64,6))</f>
        <v>5.4053254437869819E-2</v>
      </c>
      <c r="U64">
        <f>IF($N64="","",INDEX(DEF_OBLAST,$N64,7))</f>
        <v>338</v>
      </c>
      <c r="V64">
        <f>IF($N64="","",IF(ISNUMBER(INDEX(DEF_OBLAST,$N64,8)),INDEX(DEF_OBLAST,$N64,8),""))</f>
        <v>0.9</v>
      </c>
      <c r="W64">
        <f>IF($N64="","",INDEX(DEF_OBLAST,$N64,9))</f>
        <v>66310130</v>
      </c>
    </row>
    <row r="65" spans="1:23" x14ac:dyDescent="0.25">
      <c r="A65">
        <v>50013022</v>
      </c>
      <c r="B65" t="s">
        <v>134</v>
      </c>
      <c r="C65" t="s">
        <v>135</v>
      </c>
      <c r="D65">
        <v>1147</v>
      </c>
      <c r="E65">
        <v>8.0289999999999999</v>
      </c>
      <c r="F65">
        <v>8.363541666666667E-2</v>
      </c>
      <c r="G65">
        <v>96</v>
      </c>
      <c r="H65">
        <v>1.1000000000000001</v>
      </c>
      <c r="I65">
        <v>3374394</v>
      </c>
      <c r="L65" t="str">
        <f t="shared" si="0"/>
        <v>info@autodily-online.cz</v>
      </c>
      <c r="N65">
        <f>IFERROR(IF(ROW()=2,1,IF(COUNTIF($N$1:$N64,$N64)+1&gt;IF(LEN(INDEX(DEF_MAIL,$N64))=LEN(SUBSTITUTE(INDEX(DEF_MAIL,$N64),";","")),1,LEN(INDEX(DEF_MAIL,$N64))-LEN(SUBSTITUTE(INDEX(DEF_MAIL,$N64),";",""))+1),IF($N64+1&gt;ROWS(DEF_MAIL),"",$N64+1),$N64)),"")</f>
        <v>44</v>
      </c>
      <c r="O65">
        <f>IF($N65="","",INDEX(DEF_OBLAST,$N65,1))</f>
        <v>50009936</v>
      </c>
      <c r="P65" t="str">
        <f>IF($N65="","",INDEX(DEF_OBLAST,$N65,2))</f>
        <v>BONTONland, a.s.</v>
      </c>
      <c r="Q65" t="str">
        <f>IF($N65="","",TRIM(RIGHT(LEFT(SUBSTITUTE(INDEX(DEF_MAIL,$N65),";",REPT(" ",LEN(INDEX(DEF_MAIL,$N65)))),COUNTIF($N$2:$N65,$N65)*LEN(INDEX(DEF_MAIL,$N65))),LEN(INDEX(DEF_MAIL,$N65)))))</f>
        <v>uctarna@bontonland.cz</v>
      </c>
      <c r="R65">
        <f>IF($N65="","",INDEX(DEF_OBLAST,$N65,4))</f>
        <v>2698</v>
      </c>
      <c r="S65">
        <f>IF($N65="","",INDEX(DEF_OBLAST,$N65,5))</f>
        <v>18.885999999999999</v>
      </c>
      <c r="T65">
        <f>IF($N65="","",INDEX(DEF_OBLAST,$N65,6))</f>
        <v>5.4426512968299708E-2</v>
      </c>
      <c r="U65">
        <f>IF($N65="","",INDEX(DEF_OBLAST,$N65,7))</f>
        <v>347</v>
      </c>
      <c r="V65">
        <f>IF($N65="","",IF(ISNUMBER(INDEX(DEF_OBLAST,$N65,8)),INDEX(DEF_OBLAST,$N65,8),""))</f>
        <v>0.9</v>
      </c>
      <c r="W65">
        <f>IF($N65="","",INDEX(DEF_OBLAST,$N65,9))</f>
        <v>49018825</v>
      </c>
    </row>
    <row r="66" spans="1:23" x14ac:dyDescent="0.25">
      <c r="A66">
        <v>50005596</v>
      </c>
      <c r="B66" t="s">
        <v>136</v>
      </c>
      <c r="C66" t="s">
        <v>137</v>
      </c>
      <c r="D66">
        <v>4344</v>
      </c>
      <c r="E66">
        <v>30.408000000000001</v>
      </c>
      <c r="F66">
        <v>8.4232686980609428E-2</v>
      </c>
      <c r="G66">
        <v>361</v>
      </c>
      <c r="H66">
        <v>0.9</v>
      </c>
      <c r="I66">
        <v>25059262</v>
      </c>
      <c r="L66" t="str">
        <f t="shared" ref="L66:L129" si="1">SUBSTITUTE(SUBSTITUTE(C66,MID(DEF_ODDEL,1,1),";"),MID(DEF_ODDEL,2,1),";")</f>
        <v>Blanka.Dolenska@hiko.cz</v>
      </c>
      <c r="N66">
        <f>IFERROR(IF(ROW()=2,1,IF(COUNTIF($N$1:$N65,$N65)+1&gt;IF(LEN(INDEX(DEF_MAIL,$N65))=LEN(SUBSTITUTE(INDEX(DEF_MAIL,$N65),";","")),1,LEN(INDEX(DEF_MAIL,$N65))-LEN(SUBSTITUTE(INDEX(DEF_MAIL,$N65),";",""))+1),IF($N65+1&gt;ROWS(DEF_MAIL),"",$N65+1),$N65)),"")</f>
        <v>45</v>
      </c>
      <c r="O66">
        <f>IF($N66="","",INDEX(DEF_OBLAST,$N66,1))</f>
        <v>50000289</v>
      </c>
      <c r="P66" t="str">
        <f>IF($N66="","",INDEX(DEF_OBLAST,$N66,2))</f>
        <v>NAREX BYSTRICE S.R.O.</v>
      </c>
      <c r="Q66" t="str">
        <f>IF($N66="","",TRIM(RIGHT(LEFT(SUBSTITUTE(INDEX(DEF_MAIL,$N66),";",REPT(" ",LEN(INDEX(DEF_MAIL,$N66)))),COUNTIF($N$2:$N66,$N66)*LEN(INDEX(DEF_MAIL,$N66))),LEN(INDEX(DEF_MAIL,$N66)))))</f>
        <v>faktura@narexby.cz</v>
      </c>
      <c r="R66">
        <f>IF($N66="","",INDEX(DEF_OBLAST,$N66,4))</f>
        <v>2672</v>
      </c>
      <c r="S66">
        <f>IF($N66="","",INDEX(DEF_OBLAST,$N66,5))</f>
        <v>18.704000000000001</v>
      </c>
      <c r="T66">
        <f>IF($N66="","",INDEX(DEF_OBLAST,$N66,6))</f>
        <v>5.566666666666667E-2</v>
      </c>
      <c r="U66">
        <f>IF($N66="","",INDEX(DEF_OBLAST,$N66,7))</f>
        <v>336</v>
      </c>
      <c r="V66">
        <f>IF($N66="","",IF(ISNUMBER(INDEX(DEF_OBLAST,$N66,8)),INDEX(DEF_OBLAST,$N66,8),""))</f>
        <v>0.9</v>
      </c>
      <c r="W66">
        <f>IF($N66="","",INDEX(DEF_OBLAST,$N66,9))</f>
        <v>48950726</v>
      </c>
    </row>
    <row r="67" spans="1:23" x14ac:dyDescent="0.25">
      <c r="A67">
        <v>50008931</v>
      </c>
      <c r="B67" t="s">
        <v>138</v>
      </c>
      <c r="C67" t="s">
        <v>139</v>
      </c>
      <c r="D67">
        <v>917</v>
      </c>
      <c r="E67">
        <v>6.4190000000000005</v>
      </c>
      <c r="F67">
        <v>8.5586666666666672E-2</v>
      </c>
      <c r="G67">
        <v>75</v>
      </c>
      <c r="H67">
        <v>1.1000000000000001</v>
      </c>
      <c r="I67">
        <v>63221152</v>
      </c>
      <c r="L67" t="str">
        <f t="shared" si="1"/>
        <v>reznickova@ntc.cz</v>
      </c>
      <c r="N67">
        <f>IFERROR(IF(ROW()=2,1,IF(COUNTIF($N$1:$N66,$N66)+1&gt;IF(LEN(INDEX(DEF_MAIL,$N66))=LEN(SUBSTITUTE(INDEX(DEF_MAIL,$N66),";","")),1,LEN(INDEX(DEF_MAIL,$N66))-LEN(SUBSTITUTE(INDEX(DEF_MAIL,$N66),";",""))+1),IF($N66+1&gt;ROWS(DEF_MAIL),"",$N66+1),$N66)),"")</f>
        <v>45</v>
      </c>
      <c r="O67">
        <f>IF($N67="","",INDEX(DEF_OBLAST,$N67,1))</f>
        <v>50000289</v>
      </c>
      <c r="P67" t="str">
        <f>IF($N67="","",INDEX(DEF_OBLAST,$N67,2))</f>
        <v>NAREX BYSTRICE S.R.O.</v>
      </c>
      <c r="Q67" t="str">
        <f>IF($N67="","",TRIM(RIGHT(LEFT(SUBSTITUTE(INDEX(DEF_MAIL,$N67),";",REPT(" ",LEN(INDEX(DEF_MAIL,$N67)))),COUNTIF($N$2:$N67,$N67)*LEN(INDEX(DEF_MAIL,$N67))),LEN(INDEX(DEF_MAIL,$N67)))))</f>
        <v>horejsi@narexby.cz</v>
      </c>
      <c r="R67">
        <f>IF($N67="","",INDEX(DEF_OBLAST,$N67,4))</f>
        <v>2672</v>
      </c>
      <c r="S67">
        <f>IF($N67="","",INDEX(DEF_OBLAST,$N67,5))</f>
        <v>18.704000000000001</v>
      </c>
      <c r="T67">
        <f>IF($N67="","",INDEX(DEF_OBLAST,$N67,6))</f>
        <v>5.566666666666667E-2</v>
      </c>
      <c r="U67">
        <f>IF($N67="","",INDEX(DEF_OBLAST,$N67,7))</f>
        <v>336</v>
      </c>
      <c r="V67">
        <f>IF($N67="","",IF(ISNUMBER(INDEX(DEF_OBLAST,$N67,8)),INDEX(DEF_OBLAST,$N67,8),""))</f>
        <v>0.9</v>
      </c>
      <c r="W67">
        <f>IF($N67="","",INDEX(DEF_OBLAST,$N67,9))</f>
        <v>48950726</v>
      </c>
    </row>
    <row r="68" spans="1:23" x14ac:dyDescent="0.25">
      <c r="A68">
        <v>50012544</v>
      </c>
      <c r="B68" t="s">
        <v>140</v>
      </c>
      <c r="C68" t="s">
        <v>141</v>
      </c>
      <c r="D68">
        <v>772</v>
      </c>
      <c r="E68">
        <v>5.4039999999999999</v>
      </c>
      <c r="F68">
        <v>8.5777777777777772E-2</v>
      </c>
      <c r="G68">
        <v>63</v>
      </c>
      <c r="H68">
        <v>1.3</v>
      </c>
      <c r="I68">
        <v>28856406</v>
      </c>
      <c r="L68" t="str">
        <f t="shared" si="1"/>
        <v>danisova@mk-as.cz</v>
      </c>
      <c r="N68">
        <f>IFERROR(IF(ROW()=2,1,IF(COUNTIF($N$1:$N67,$N67)+1&gt;IF(LEN(INDEX(DEF_MAIL,$N67))=LEN(SUBSTITUTE(INDEX(DEF_MAIL,$N67),";","")),1,LEN(INDEX(DEF_MAIL,$N67))-LEN(SUBSTITUTE(INDEX(DEF_MAIL,$N67),";",""))+1),IF($N67+1&gt;ROWS(DEF_MAIL),"",$N67+1),$N67)),"")</f>
        <v>45</v>
      </c>
      <c r="O68">
        <f>IF($N68="","",INDEX(DEF_OBLAST,$N68,1))</f>
        <v>50000289</v>
      </c>
      <c r="P68" t="str">
        <f>IF($N68="","",INDEX(DEF_OBLAST,$N68,2))</f>
        <v>NAREX BYSTRICE S.R.O.</v>
      </c>
      <c r="Q68" t="str">
        <f>IF($N68="","",TRIM(RIGHT(LEFT(SUBSTITUTE(INDEX(DEF_MAIL,$N68),";",REPT(" ",LEN(INDEX(DEF_MAIL,$N68)))),COUNTIF($N$2:$N68,$N68)*LEN(INDEX(DEF_MAIL,$N68))),LEN(INDEX(DEF_MAIL,$N68)))))</f>
        <v>narex@narextools.cz</v>
      </c>
      <c r="R68">
        <f>IF($N68="","",INDEX(DEF_OBLAST,$N68,4))</f>
        <v>2672</v>
      </c>
      <c r="S68">
        <f>IF($N68="","",INDEX(DEF_OBLAST,$N68,5))</f>
        <v>18.704000000000001</v>
      </c>
      <c r="T68">
        <f>IF($N68="","",INDEX(DEF_OBLAST,$N68,6))</f>
        <v>5.566666666666667E-2</v>
      </c>
      <c r="U68">
        <f>IF($N68="","",INDEX(DEF_OBLAST,$N68,7))</f>
        <v>336</v>
      </c>
      <c r="V68">
        <f>IF($N68="","",IF(ISNUMBER(INDEX(DEF_OBLAST,$N68,8)),INDEX(DEF_OBLAST,$N68,8),""))</f>
        <v>0.9</v>
      </c>
      <c r="W68">
        <f>IF($N68="","",INDEX(DEF_OBLAST,$N68,9))</f>
        <v>48950726</v>
      </c>
    </row>
    <row r="69" spans="1:23" x14ac:dyDescent="0.25">
      <c r="A69">
        <v>50007570</v>
      </c>
      <c r="B69" t="s">
        <v>142</v>
      </c>
      <c r="C69" t="s">
        <v>143</v>
      </c>
      <c r="D69">
        <v>2280</v>
      </c>
      <c r="E69">
        <v>15.96</v>
      </c>
      <c r="F69">
        <v>8.6270270270270275E-2</v>
      </c>
      <c r="G69">
        <v>185</v>
      </c>
      <c r="H69">
        <v>0.9</v>
      </c>
      <c r="I69">
        <v>40001911</v>
      </c>
      <c r="L69" t="str">
        <f t="shared" si="1"/>
        <v>pavlas@starcke.cz</v>
      </c>
      <c r="N69">
        <f>IFERROR(IF(ROW()=2,1,IF(COUNTIF($N$1:$N68,$N68)+1&gt;IF(LEN(INDEX(DEF_MAIL,$N68))=LEN(SUBSTITUTE(INDEX(DEF_MAIL,$N68),";","")),1,LEN(INDEX(DEF_MAIL,$N68))-LEN(SUBSTITUTE(INDEX(DEF_MAIL,$N68),";",""))+1),IF($N68+1&gt;ROWS(DEF_MAIL),"",$N68+1),$N68)),"")</f>
        <v>46</v>
      </c>
      <c r="O69">
        <f>IF($N69="","",INDEX(DEF_OBLAST,$N69,1))</f>
        <v>50013121</v>
      </c>
      <c r="P69" t="str">
        <f>IF($N69="","",INDEX(DEF_OBLAST,$N69,2))</f>
        <v>Tomáš Milichovský</v>
      </c>
      <c r="Q69" t="str">
        <f>IF($N69="","",TRIM(RIGHT(LEFT(SUBSTITUTE(INDEX(DEF_MAIL,$N69),";",REPT(" ",LEN(INDEX(DEF_MAIL,$N69)))),COUNTIF($N$2:$N69,$N69)*LEN(INDEX(DEF_MAIL,$N69))),LEN(INDEX(DEF_MAIL,$N69)))))</f>
        <v>tomasmilichovsky@seznam.cz</v>
      </c>
      <c r="R69">
        <f>IF($N69="","",INDEX(DEF_OBLAST,$N69,4))</f>
        <v>500</v>
      </c>
      <c r="S69">
        <f>IF($N69="","",INDEX(DEF_OBLAST,$N69,5))</f>
        <v>3.5</v>
      </c>
      <c r="T69">
        <f>IF($N69="","",INDEX(DEF_OBLAST,$N69,6))</f>
        <v>5.6451612903225805E-2</v>
      </c>
      <c r="U69">
        <f>IF($N69="","",INDEX(DEF_OBLAST,$N69,7))</f>
        <v>62</v>
      </c>
      <c r="V69">
        <f>IF($N69="","",IF(ISNUMBER(INDEX(DEF_OBLAST,$N69,8)),INDEX(DEF_OBLAST,$N69,8),""))</f>
        <v>1.3</v>
      </c>
      <c r="W69">
        <f>IF($N69="","",INDEX(DEF_OBLAST,$N69,9))</f>
        <v>72856840</v>
      </c>
    </row>
    <row r="70" spans="1:23" x14ac:dyDescent="0.25">
      <c r="A70">
        <v>50009091</v>
      </c>
      <c r="B70" t="s">
        <v>144</v>
      </c>
      <c r="C70" t="s">
        <v>145</v>
      </c>
      <c r="D70">
        <v>3466</v>
      </c>
      <c r="E70">
        <v>24.262</v>
      </c>
      <c r="F70">
        <v>8.6341637010676153E-2</v>
      </c>
      <c r="G70">
        <v>281</v>
      </c>
      <c r="H70">
        <v>0.9</v>
      </c>
      <c r="I70">
        <v>25296442</v>
      </c>
      <c r="L70" t="str">
        <f t="shared" si="1"/>
        <v>ucto@apromotion.cz</v>
      </c>
      <c r="N70">
        <f>IFERROR(IF(ROW()=2,1,IF(COUNTIF($N$1:$N69,$N69)+1&gt;IF(LEN(INDEX(DEF_MAIL,$N69))=LEN(SUBSTITUTE(INDEX(DEF_MAIL,$N69),";","")),1,LEN(INDEX(DEF_MAIL,$N69))-LEN(SUBSTITUTE(INDEX(DEF_MAIL,$N69),";",""))+1),IF($N69+1&gt;ROWS(DEF_MAIL),"",$N69+1),$N69)),"")</f>
        <v>47</v>
      </c>
      <c r="O70">
        <f>IF($N70="","",INDEX(DEF_OBLAST,$N70,1))</f>
        <v>50006361</v>
      </c>
      <c r="P70" t="str">
        <f>IF($N70="","",INDEX(DEF_OBLAST,$N70,2))</f>
        <v>Biogen Praha, s.r.o.</v>
      </c>
      <c r="Q70" t="str">
        <f>IF($N70="","",TRIM(RIGHT(LEFT(SUBSTITUTE(INDEX(DEF_MAIL,$N70),";",REPT(" ",LEN(INDEX(DEF_MAIL,$N70)))),COUNTIF($N$2:$N70,$N70)*LEN(INDEX(DEF_MAIL,$N70))),LEN(INDEX(DEF_MAIL,$N70)))))</f>
        <v>biogen@biogen.cz</v>
      </c>
      <c r="R70">
        <f>IF($N70="","",INDEX(DEF_OBLAST,$N70,4))</f>
        <v>683</v>
      </c>
      <c r="S70">
        <f>IF($N70="","",INDEX(DEF_OBLAST,$N70,5))</f>
        <v>4.7809999999999997</v>
      </c>
      <c r="T70">
        <f>IF($N70="","",INDEX(DEF_OBLAST,$N70,6))</f>
        <v>5.760240963855421E-2</v>
      </c>
      <c r="U70">
        <f>IF($N70="","",INDEX(DEF_OBLAST,$N70,7))</f>
        <v>83</v>
      </c>
      <c r="V70">
        <f>IF($N70="","",IF(ISNUMBER(INDEX(DEF_OBLAST,$N70,8)),INDEX(DEF_OBLAST,$N70,8),""))</f>
        <v>1.1000000000000001</v>
      </c>
      <c r="W70">
        <f>IF($N70="","",INDEX(DEF_OBLAST,$N70,9))</f>
        <v>63077477</v>
      </c>
    </row>
    <row r="71" spans="1:23" x14ac:dyDescent="0.25">
      <c r="A71">
        <v>50012996</v>
      </c>
      <c r="B71" t="s">
        <v>146</v>
      </c>
      <c r="C71" t="s">
        <v>147</v>
      </c>
      <c r="D71">
        <v>4391</v>
      </c>
      <c r="E71">
        <v>30.737000000000002</v>
      </c>
      <c r="F71">
        <v>8.8071633237822355E-2</v>
      </c>
      <c r="G71">
        <v>349</v>
      </c>
      <c r="H71">
        <v>0.9</v>
      </c>
      <c r="I71">
        <v>24251674</v>
      </c>
      <c r="L71" t="str">
        <f t="shared" si="1"/>
        <v>web@coffeemarket.cz</v>
      </c>
      <c r="N71">
        <f>IFERROR(IF(ROW()=2,1,IF(COUNTIF($N$1:$N70,$N70)+1&gt;IF(LEN(INDEX(DEF_MAIL,$N70))=LEN(SUBSTITUTE(INDEX(DEF_MAIL,$N70),";","")),1,LEN(INDEX(DEF_MAIL,$N70))-LEN(SUBSTITUTE(INDEX(DEF_MAIL,$N70),";",""))+1),IF($N70+1&gt;ROWS(DEF_MAIL),"",$N70+1),$N70)),"")</f>
        <v>47</v>
      </c>
      <c r="O71">
        <f>IF($N71="","",INDEX(DEF_OBLAST,$N71,1))</f>
        <v>50006361</v>
      </c>
      <c r="P71" t="str">
        <f>IF($N71="","",INDEX(DEF_OBLAST,$N71,2))</f>
        <v>Biogen Praha, s.r.o.</v>
      </c>
      <c r="Q71" t="str">
        <f>IF($N71="","",TRIM(RIGHT(LEFT(SUBSTITUTE(INDEX(DEF_MAIL,$N71),";",REPT(" ",LEN(INDEX(DEF_MAIL,$N71)))),COUNTIF($N$2:$N71,$N71)*LEN(INDEX(DEF_MAIL,$N71))),LEN(INDEX(DEF_MAIL,$N71)))))</f>
        <v>fakturace@biogen.cz</v>
      </c>
      <c r="R71">
        <f>IF($N71="","",INDEX(DEF_OBLAST,$N71,4))</f>
        <v>683</v>
      </c>
      <c r="S71">
        <f>IF($N71="","",INDEX(DEF_OBLAST,$N71,5))</f>
        <v>4.7809999999999997</v>
      </c>
      <c r="T71">
        <f>IF($N71="","",INDEX(DEF_OBLAST,$N71,6))</f>
        <v>5.760240963855421E-2</v>
      </c>
      <c r="U71">
        <f>IF($N71="","",INDEX(DEF_OBLAST,$N71,7))</f>
        <v>83</v>
      </c>
      <c r="V71">
        <f>IF($N71="","",IF(ISNUMBER(INDEX(DEF_OBLAST,$N71,8)),INDEX(DEF_OBLAST,$N71,8),""))</f>
        <v>1.1000000000000001</v>
      </c>
      <c r="W71">
        <f>IF($N71="","",INDEX(DEF_OBLAST,$N71,9))</f>
        <v>63077477</v>
      </c>
    </row>
    <row r="72" spans="1:23" x14ac:dyDescent="0.25">
      <c r="A72">
        <v>50009006</v>
      </c>
      <c r="B72" t="s">
        <v>148</v>
      </c>
      <c r="C72" t="s">
        <v>149</v>
      </c>
      <c r="D72">
        <v>504</v>
      </c>
      <c r="E72">
        <v>3.528</v>
      </c>
      <c r="F72">
        <v>8.8200000000000001E-2</v>
      </c>
      <c r="G72">
        <v>40</v>
      </c>
      <c r="H72">
        <v>1.3</v>
      </c>
      <c r="I72">
        <v>29058520</v>
      </c>
      <c r="L72" t="str">
        <f t="shared" si="1"/>
        <v>objednavky@ntenis.cz; j.svoboda@sporttowers.cz</v>
      </c>
      <c r="N72">
        <f>IFERROR(IF(ROW()=2,1,IF(COUNTIF($N$1:$N71,$N71)+1&gt;IF(LEN(INDEX(DEF_MAIL,$N71))=LEN(SUBSTITUTE(INDEX(DEF_MAIL,$N71),";","")),1,LEN(INDEX(DEF_MAIL,$N71))-LEN(SUBSTITUTE(INDEX(DEF_MAIL,$N71),";",""))+1),IF($N71+1&gt;ROWS(DEF_MAIL),"",$N71+1),$N71)),"")</f>
        <v>48</v>
      </c>
      <c r="O72">
        <f>IF($N72="","",INDEX(DEF_OBLAST,$N72,1))</f>
        <v>50006947</v>
      </c>
      <c r="P72" t="str">
        <f>IF($N72="","",INDEX(DEF_OBLAST,$N72,2))</f>
        <v>VitalVibe s.r.o.</v>
      </c>
      <c r="Q72" t="str">
        <f>IF($N72="","",TRIM(RIGHT(LEFT(SUBSTITUTE(INDEX(DEF_MAIL,$N72),";",REPT(" ",LEN(INDEX(DEF_MAIL,$N72)))),COUNTIF($N$2:$N72,$N72)*LEN(INDEX(DEF_MAIL,$N72))),LEN(INDEX(DEF_MAIL,$N72)))))</f>
        <v>lenka.n@vitalvibe.cz</v>
      </c>
      <c r="R72">
        <f>IF($N72="","",INDEX(DEF_OBLAST,$N72,4))</f>
        <v>140</v>
      </c>
      <c r="S72">
        <f>IF($N72="","",INDEX(DEF_OBLAST,$N72,5))</f>
        <v>0.98</v>
      </c>
      <c r="T72">
        <f>IF($N72="","",INDEX(DEF_OBLAST,$N72,6))</f>
        <v>5.7647058823529412E-2</v>
      </c>
      <c r="U72">
        <f>IF($N72="","",INDEX(DEF_OBLAST,$N72,7))</f>
        <v>17</v>
      </c>
      <c r="V72">
        <f>IF($N72="","",IF(ISNUMBER(INDEX(DEF_OBLAST,$N72,8)),INDEX(DEF_OBLAST,$N72,8),""))</f>
        <v>1.3</v>
      </c>
      <c r="W72">
        <f>IF($N72="","",INDEX(DEF_OBLAST,$N72,9))</f>
        <v>29307031</v>
      </c>
    </row>
    <row r="73" spans="1:23" x14ac:dyDescent="0.25">
      <c r="A73">
        <v>50006302</v>
      </c>
      <c r="B73" t="s">
        <v>150</v>
      </c>
      <c r="C73" t="s">
        <v>151</v>
      </c>
      <c r="D73">
        <v>2821</v>
      </c>
      <c r="E73">
        <v>19.747</v>
      </c>
      <c r="F73">
        <v>8.8551569506726463E-2</v>
      </c>
      <c r="G73">
        <v>223</v>
      </c>
      <c r="H73">
        <v>0.9</v>
      </c>
      <c r="I73">
        <v>47473622</v>
      </c>
      <c r="L73" t="str">
        <f t="shared" si="1"/>
        <v>sterbova@elasta-vestil.cz</v>
      </c>
      <c r="N73">
        <f>IFERROR(IF(ROW()=2,1,IF(COUNTIF($N$1:$N72,$N72)+1&gt;IF(LEN(INDEX(DEF_MAIL,$N72))=LEN(SUBSTITUTE(INDEX(DEF_MAIL,$N72),";","")),1,LEN(INDEX(DEF_MAIL,$N72))-LEN(SUBSTITUTE(INDEX(DEF_MAIL,$N72),";",""))+1),IF($N72+1&gt;ROWS(DEF_MAIL),"",$N72+1),$N72)),"")</f>
        <v>48</v>
      </c>
      <c r="O73">
        <f>IF($N73="","",INDEX(DEF_OBLAST,$N73,1))</f>
        <v>50006947</v>
      </c>
      <c r="P73" t="str">
        <f>IF($N73="","",INDEX(DEF_OBLAST,$N73,2))</f>
        <v>VitalVibe s.r.o.</v>
      </c>
      <c r="Q73" t="str">
        <f>IF($N73="","",TRIM(RIGHT(LEFT(SUBSTITUTE(INDEX(DEF_MAIL,$N73),";",REPT(" ",LEN(INDEX(DEF_MAIL,$N73)))),COUNTIF($N$2:$N73,$N73)*LEN(INDEX(DEF_MAIL,$N73))),LEN(INDEX(DEF_MAIL,$N73)))))</f>
        <v>sabina@vitalvibe.cz</v>
      </c>
      <c r="R73">
        <f>IF($N73="","",INDEX(DEF_OBLAST,$N73,4))</f>
        <v>140</v>
      </c>
      <c r="S73">
        <f>IF($N73="","",INDEX(DEF_OBLAST,$N73,5))</f>
        <v>0.98</v>
      </c>
      <c r="T73">
        <f>IF($N73="","",INDEX(DEF_OBLAST,$N73,6))</f>
        <v>5.7647058823529412E-2</v>
      </c>
      <c r="U73">
        <f>IF($N73="","",INDEX(DEF_OBLAST,$N73,7))</f>
        <v>17</v>
      </c>
      <c r="V73">
        <f>IF($N73="","",IF(ISNUMBER(INDEX(DEF_OBLAST,$N73,8)),INDEX(DEF_OBLAST,$N73,8),""))</f>
        <v>1.3</v>
      </c>
      <c r="W73">
        <f>IF($N73="","",INDEX(DEF_OBLAST,$N73,9))</f>
        <v>29307031</v>
      </c>
    </row>
    <row r="74" spans="1:23" x14ac:dyDescent="0.25">
      <c r="A74">
        <v>50003569</v>
      </c>
      <c r="B74" t="s">
        <v>152</v>
      </c>
      <c r="C74" t="s">
        <v>153</v>
      </c>
      <c r="D74">
        <v>5512</v>
      </c>
      <c r="E74">
        <v>38.584000000000003</v>
      </c>
      <c r="F74">
        <v>8.8698850574712648E-2</v>
      </c>
      <c r="G74">
        <v>435</v>
      </c>
      <c r="H74">
        <v>0.9</v>
      </c>
      <c r="I74">
        <v>28934571</v>
      </c>
      <c r="L74" t="str">
        <f t="shared" si="1"/>
        <v>vlado@oakleycz.com; info@oakleycz.com; jana@mofodistribution.com</v>
      </c>
      <c r="N74">
        <f>IFERROR(IF(ROW()=2,1,IF(COUNTIF($N$1:$N73,$N73)+1&gt;IF(LEN(INDEX(DEF_MAIL,$N73))=LEN(SUBSTITUTE(INDEX(DEF_MAIL,$N73),";","")),1,LEN(INDEX(DEF_MAIL,$N73))-LEN(SUBSTITUTE(INDEX(DEF_MAIL,$N73),";",""))+1),IF($N73+1&gt;ROWS(DEF_MAIL),"",$N73+1),$N73)),"")</f>
        <v>48</v>
      </c>
      <c r="O74">
        <f>IF($N74="","",INDEX(DEF_OBLAST,$N74,1))</f>
        <v>50006947</v>
      </c>
      <c r="P74" t="str">
        <f>IF($N74="","",INDEX(DEF_OBLAST,$N74,2))</f>
        <v>VitalVibe s.r.o.</v>
      </c>
      <c r="Q74" t="str">
        <f>IF($N74="","",TRIM(RIGHT(LEFT(SUBSTITUTE(INDEX(DEF_MAIL,$N74),";",REPT(" ",LEN(INDEX(DEF_MAIL,$N74)))),COUNTIF($N$2:$N74,$N74)*LEN(INDEX(DEF_MAIL,$N74))),LEN(INDEX(DEF_MAIL,$N74)))))</f>
        <v>fakturace@vitalvibe.cz</v>
      </c>
      <c r="R74">
        <f>IF($N74="","",INDEX(DEF_OBLAST,$N74,4))</f>
        <v>140</v>
      </c>
      <c r="S74">
        <f>IF($N74="","",INDEX(DEF_OBLAST,$N74,5))</f>
        <v>0.98</v>
      </c>
      <c r="T74">
        <f>IF($N74="","",INDEX(DEF_OBLAST,$N74,6))</f>
        <v>5.7647058823529412E-2</v>
      </c>
      <c r="U74">
        <f>IF($N74="","",INDEX(DEF_OBLAST,$N74,7))</f>
        <v>17</v>
      </c>
      <c r="V74">
        <f>IF($N74="","",IF(ISNUMBER(INDEX(DEF_OBLAST,$N74,8)),INDEX(DEF_OBLAST,$N74,8),""))</f>
        <v>1.3</v>
      </c>
      <c r="W74">
        <f>IF($N74="","",INDEX(DEF_OBLAST,$N74,9))</f>
        <v>29307031</v>
      </c>
    </row>
    <row r="75" spans="1:23" x14ac:dyDescent="0.25">
      <c r="A75">
        <v>50010070</v>
      </c>
      <c r="B75" t="s">
        <v>154</v>
      </c>
      <c r="C75" t="s">
        <v>155</v>
      </c>
      <c r="D75">
        <v>1867</v>
      </c>
      <c r="E75">
        <v>13.069000000000001</v>
      </c>
      <c r="F75">
        <v>8.9513698630136987E-2</v>
      </c>
      <c r="G75">
        <v>146</v>
      </c>
      <c r="H75">
        <v>1.1000000000000001</v>
      </c>
      <c r="I75">
        <v>2889013</v>
      </c>
      <c r="L75" t="str">
        <f t="shared" si="1"/>
        <v>kukadloo@kukadloo.cz</v>
      </c>
      <c r="N75">
        <f>IFERROR(IF(ROW()=2,1,IF(COUNTIF($N$1:$N74,$N74)+1&gt;IF(LEN(INDEX(DEF_MAIL,$N74))=LEN(SUBSTITUTE(INDEX(DEF_MAIL,$N74),";","")),1,LEN(INDEX(DEF_MAIL,$N74))-LEN(SUBSTITUTE(INDEX(DEF_MAIL,$N74),";",""))+1),IF($N74+1&gt;ROWS(DEF_MAIL),"",$N74+1),$N74)),"")</f>
        <v>49</v>
      </c>
      <c r="O75">
        <f>IF($N75="","",INDEX(DEF_OBLAST,$N75,1))</f>
        <v>50011068</v>
      </c>
      <c r="P75" t="str">
        <f>IF($N75="","",INDEX(DEF_OBLAST,$N75,2))</f>
        <v>Jan Šulc</v>
      </c>
      <c r="Q75" t="str">
        <f>IF($N75="","",TRIM(RIGHT(LEFT(SUBSTITUTE(INDEX(DEF_MAIL,$N75),";",REPT(" ",LEN(INDEX(DEF_MAIL,$N75)))),COUNTIF($N$2:$N75,$N75)*LEN(INDEX(DEF_MAIL,$N75))),LEN(INDEX(DEF_MAIL,$N75)))))</f>
        <v>bas@airsoft.cz</v>
      </c>
      <c r="R75">
        <f>IF($N75="","",INDEX(DEF_OBLAST,$N75,4))</f>
        <v>3257</v>
      </c>
      <c r="S75">
        <f>IF($N75="","",INDEX(DEF_OBLAST,$N75,5))</f>
        <v>22.798999999999999</v>
      </c>
      <c r="T75">
        <f>IF($N75="","",INDEX(DEF_OBLAST,$N75,6))</f>
        <v>5.8309462915601025E-2</v>
      </c>
      <c r="U75">
        <f>IF($N75="","",INDEX(DEF_OBLAST,$N75,7))</f>
        <v>391</v>
      </c>
      <c r="V75">
        <f>IF($N75="","",IF(ISNUMBER(INDEX(DEF_OBLAST,$N75,8)),INDEX(DEF_OBLAST,$N75,8),""))</f>
        <v>0.9</v>
      </c>
      <c r="W75">
        <f>IF($N75="","",INDEX(DEF_OBLAST,$N75,9))</f>
        <v>64768830</v>
      </c>
    </row>
    <row r="76" spans="1:23" x14ac:dyDescent="0.25">
      <c r="A76">
        <v>50007279</v>
      </c>
      <c r="B76" t="s">
        <v>156</v>
      </c>
      <c r="C76" t="s">
        <v>157</v>
      </c>
      <c r="D76">
        <v>810</v>
      </c>
      <c r="E76">
        <v>5.67</v>
      </c>
      <c r="F76">
        <v>9.1451612903225801E-2</v>
      </c>
      <c r="G76">
        <v>62</v>
      </c>
      <c r="H76">
        <v>1.3</v>
      </c>
      <c r="I76">
        <v>49550888</v>
      </c>
      <c r="L76" t="str">
        <f t="shared" si="1"/>
        <v>matucana@kakteen.cz</v>
      </c>
      <c r="N76">
        <f>IFERROR(IF(ROW()=2,1,IF(COUNTIF($N$1:$N75,$N75)+1&gt;IF(LEN(INDEX(DEF_MAIL,$N75))=LEN(SUBSTITUTE(INDEX(DEF_MAIL,$N75),";","")),1,LEN(INDEX(DEF_MAIL,$N75))-LEN(SUBSTITUTE(INDEX(DEF_MAIL,$N75),";",""))+1),IF($N75+1&gt;ROWS(DEF_MAIL),"",$N75+1),$N75)),"")</f>
        <v>50</v>
      </c>
      <c r="O76">
        <f>IF($N76="","",INDEX(DEF_OBLAST,$N76,1))</f>
        <v>50009789</v>
      </c>
      <c r="P76" t="str">
        <f>IF($N76="","",INDEX(DEF_OBLAST,$N76,2))</f>
        <v>DOMO - Slovakia, spol. s r.o.</v>
      </c>
      <c r="Q76" t="str">
        <f>IF($N76="","",TRIM(RIGHT(LEFT(SUBSTITUTE(INDEX(DEF_MAIL,$N76),";",REPT(" ",LEN(INDEX(DEF_MAIL,$N76)))),COUNTIF($N$2:$N76,$N76)*LEN(INDEX(DEF_MAIL,$N76))),LEN(INDEX(DEF_MAIL,$N76)))))</f>
        <v>sochorova@domoservice.cz</v>
      </c>
      <c r="R76">
        <f>IF($N76="","",INDEX(DEF_OBLAST,$N76,4))</f>
        <v>385</v>
      </c>
      <c r="S76">
        <f>IF($N76="","",INDEX(DEF_OBLAST,$N76,5))</f>
        <v>2.6949999999999998</v>
      </c>
      <c r="T76">
        <f>IF($N76="","",INDEX(DEF_OBLAST,$N76,6))</f>
        <v>6.2674418604651158E-2</v>
      </c>
      <c r="U76">
        <f>IF($N76="","",INDEX(DEF_OBLAST,$N76,7))</f>
        <v>43</v>
      </c>
      <c r="V76">
        <f>IF($N76="","",IF(ISNUMBER(INDEX(DEF_OBLAST,$N76,8)),INDEX(DEF_OBLAST,$N76,8),""))</f>
        <v>1.3</v>
      </c>
      <c r="W76" t="str">
        <f>IF($N76="","",INDEX(DEF_OBLAST,$N76,9))</f>
        <v>SK2020202888</v>
      </c>
    </row>
    <row r="77" spans="1:23" x14ac:dyDescent="0.25">
      <c r="A77">
        <v>50009594</v>
      </c>
      <c r="B77" t="s">
        <v>158</v>
      </c>
      <c r="C77" t="s">
        <v>159</v>
      </c>
      <c r="D77">
        <v>2143</v>
      </c>
      <c r="E77">
        <v>15.000999999999999</v>
      </c>
      <c r="F77">
        <v>9.2030674846625762E-2</v>
      </c>
      <c r="G77">
        <v>163</v>
      </c>
      <c r="H77">
        <v>1.1000000000000001</v>
      </c>
      <c r="I77">
        <v>25027727</v>
      </c>
      <c r="L77" t="str">
        <f t="shared" si="1"/>
        <v>faktury@torex.cz</v>
      </c>
      <c r="N77">
        <f>IFERROR(IF(ROW()=2,1,IF(COUNTIF($N$1:$N76,$N76)+1&gt;IF(LEN(INDEX(DEF_MAIL,$N76))=LEN(SUBSTITUTE(INDEX(DEF_MAIL,$N76),";","")),1,LEN(INDEX(DEF_MAIL,$N76))-LEN(SUBSTITUTE(INDEX(DEF_MAIL,$N76),";",""))+1),IF($N76+1&gt;ROWS(DEF_MAIL),"",$N76+1),$N76)),"")</f>
        <v>51</v>
      </c>
      <c r="O77">
        <f>IF($N77="","",INDEX(DEF_OBLAST,$N77,1))</f>
        <v>50008651</v>
      </c>
      <c r="P77" t="str">
        <f>IF($N77="","",INDEX(DEF_OBLAST,$N77,2))</f>
        <v>NEJKOLA s.r.o.</v>
      </c>
      <c r="Q77" t="str">
        <f>IF($N77="","",TRIM(RIGHT(LEFT(SUBSTITUTE(INDEX(DEF_MAIL,$N77),";",REPT(" ",LEN(INDEX(DEF_MAIL,$N77)))),COUNTIF($N$2:$N77,$N77)*LEN(INDEX(DEF_MAIL,$N77))),LEN(INDEX(DEF_MAIL,$N77)))))</f>
        <v>info@nejkola.cz</v>
      </c>
      <c r="R77">
        <f>IF($N77="","",INDEX(DEF_OBLAST,$N77,4))</f>
        <v>366</v>
      </c>
      <c r="S77">
        <f>IF($N77="","",INDEX(DEF_OBLAST,$N77,5))</f>
        <v>2.5619999999999998</v>
      </c>
      <c r="T77">
        <f>IF($N77="","",INDEX(DEF_OBLAST,$N77,6))</f>
        <v>6.5692307692307689E-2</v>
      </c>
      <c r="U77">
        <f>IF($N77="","",INDEX(DEF_OBLAST,$N77,7))</f>
        <v>39</v>
      </c>
      <c r="V77">
        <f>IF($N77="","",IF(ISNUMBER(INDEX(DEF_OBLAST,$N77,8)),INDEX(DEF_OBLAST,$N77,8),""))</f>
        <v>1.3</v>
      </c>
      <c r="W77">
        <f>IF($N77="","",INDEX(DEF_OBLAST,$N77,9))</f>
        <v>1975455</v>
      </c>
    </row>
    <row r="78" spans="1:23" x14ac:dyDescent="0.25">
      <c r="A78">
        <v>50011405</v>
      </c>
      <c r="B78" t="s">
        <v>160</v>
      </c>
      <c r="C78" t="s">
        <v>161</v>
      </c>
      <c r="D78">
        <v>585</v>
      </c>
      <c r="E78">
        <v>4.0949999999999998</v>
      </c>
      <c r="F78">
        <v>9.3068181818181814E-2</v>
      </c>
      <c r="G78">
        <v>44</v>
      </c>
      <c r="H78">
        <v>1.3</v>
      </c>
      <c r="I78">
        <v>26136686</v>
      </c>
      <c r="L78" t="str">
        <f t="shared" si="1"/>
        <v>lida@pasky.cz</v>
      </c>
      <c r="N78">
        <f>IFERROR(IF(ROW()=2,1,IF(COUNTIF($N$1:$N77,$N77)+1&gt;IF(LEN(INDEX(DEF_MAIL,$N77))=LEN(SUBSTITUTE(INDEX(DEF_MAIL,$N77),";","")),1,LEN(INDEX(DEF_MAIL,$N77))-LEN(SUBSTITUTE(INDEX(DEF_MAIL,$N77),";",""))+1),IF($N77+1&gt;ROWS(DEF_MAIL),"",$N77+1),$N77)),"")</f>
        <v>52</v>
      </c>
      <c r="O78">
        <f>IF($N78="","",INDEX(DEF_OBLAST,$N78,1))</f>
        <v>50009696</v>
      </c>
      <c r="P78" t="str">
        <f>IF($N78="","",INDEX(DEF_OBLAST,$N78,2))</f>
        <v>Greenlux s.r.o.</v>
      </c>
      <c r="Q78" t="str">
        <f>IF($N78="","",TRIM(RIGHT(LEFT(SUBSTITUTE(INDEX(DEF_MAIL,$N78),";",REPT(" ",LEN(INDEX(DEF_MAIL,$N78)))),COUNTIF($N$2:$N78,$N78)*LEN(INDEX(DEF_MAIL,$N78))),LEN(INDEX(DEF_MAIL,$N78)))))</f>
        <v>efakturace@greenlux.cz</v>
      </c>
      <c r="R78">
        <f>IF($N78="","",INDEX(DEF_OBLAST,$N78,4))</f>
        <v>8033</v>
      </c>
      <c r="S78">
        <f>IF($N78="","",INDEX(DEF_OBLAST,$N78,5))</f>
        <v>56.231000000000002</v>
      </c>
      <c r="T78">
        <f>IF($N78="","",INDEX(DEF_OBLAST,$N78,6))</f>
        <v>6.631014150943397E-2</v>
      </c>
      <c r="U78">
        <f>IF($N78="","",INDEX(DEF_OBLAST,$N78,7))</f>
        <v>848</v>
      </c>
      <c r="V78">
        <f>IF($N78="","",IF(ISNUMBER(INDEX(DEF_OBLAST,$N78,8)),INDEX(DEF_OBLAST,$N78,8),""))</f>
        <v>0.9</v>
      </c>
      <c r="W78">
        <f>IF($N78="","",INDEX(DEF_OBLAST,$N78,9))</f>
        <v>28608747</v>
      </c>
    </row>
    <row r="79" spans="1:23" x14ac:dyDescent="0.25">
      <c r="A79">
        <v>50009645</v>
      </c>
      <c r="B79" t="s">
        <v>162</v>
      </c>
      <c r="C79" t="s">
        <v>163</v>
      </c>
      <c r="D79">
        <v>920</v>
      </c>
      <c r="E79">
        <v>6.44</v>
      </c>
      <c r="F79">
        <v>9.3333333333333338E-2</v>
      </c>
      <c r="G79">
        <v>69</v>
      </c>
      <c r="H79">
        <v>1.3</v>
      </c>
      <c r="I79">
        <v>3492982</v>
      </c>
      <c r="L79" t="str">
        <f t="shared" si="1"/>
        <v>nakastance@seznam.cz</v>
      </c>
      <c r="N79">
        <f>IFERROR(IF(ROW()=2,1,IF(COUNTIF($N$1:$N78,$N78)+1&gt;IF(LEN(INDEX(DEF_MAIL,$N78))=LEN(SUBSTITUTE(INDEX(DEF_MAIL,$N78),";","")),1,LEN(INDEX(DEF_MAIL,$N78))-LEN(SUBSTITUTE(INDEX(DEF_MAIL,$N78),";",""))+1),IF($N78+1&gt;ROWS(DEF_MAIL),"",$N78+1),$N78)),"")</f>
        <v>53</v>
      </c>
      <c r="O79">
        <f>IF($N79="","",INDEX(DEF_OBLAST,$N79,1))</f>
        <v>50011777</v>
      </c>
      <c r="P79" t="str">
        <f>IF($N79="","",INDEX(DEF_OBLAST,$N79,2))</f>
        <v>SILAX s.r.o.</v>
      </c>
      <c r="Q79" t="str">
        <f>IF($N79="","",TRIM(RIGHT(LEFT(SUBSTITUTE(INDEX(DEF_MAIL,$N79),";",REPT(" ",LEN(INDEX(DEF_MAIL,$N79)))),COUNTIF($N$2:$N79,$N79)*LEN(INDEX(DEF_MAIL,$N79))),LEN(INDEX(DEF_MAIL,$N79)))))</f>
        <v>antikostrov@seznam.cz</v>
      </c>
      <c r="R79">
        <f>IF($N79="","",INDEX(DEF_OBLAST,$N79,4))</f>
        <v>320</v>
      </c>
      <c r="S79">
        <f>IF($N79="","",INDEX(DEF_OBLAST,$N79,5))</f>
        <v>2.2400000000000002</v>
      </c>
      <c r="T79">
        <f>IF($N79="","",INDEX(DEF_OBLAST,$N79,6))</f>
        <v>6.7878787878787886E-2</v>
      </c>
      <c r="U79">
        <f>IF($N79="","",INDEX(DEF_OBLAST,$N79,7))</f>
        <v>33</v>
      </c>
      <c r="V79">
        <f>IF($N79="","",IF(ISNUMBER(INDEX(DEF_OBLAST,$N79,8)),INDEX(DEF_OBLAST,$N79,8),""))</f>
        <v>1.3</v>
      </c>
      <c r="W79">
        <f>IF($N79="","",INDEX(DEF_OBLAST,$N79,9))</f>
        <v>25292242</v>
      </c>
    </row>
    <row r="80" spans="1:23" x14ac:dyDescent="0.25">
      <c r="A80">
        <v>50001076</v>
      </c>
      <c r="B80" t="s">
        <v>164</v>
      </c>
      <c r="C80" t="s">
        <v>165</v>
      </c>
      <c r="D80">
        <v>43489</v>
      </c>
      <c r="E80">
        <v>304.423</v>
      </c>
      <c r="F80">
        <v>9.4132034632034636E-2</v>
      </c>
      <c r="G80">
        <v>3234</v>
      </c>
      <c r="H80">
        <v>0.9</v>
      </c>
      <c r="I80">
        <v>26324831</v>
      </c>
      <c r="L80" t="str">
        <f t="shared" si="1"/>
        <v>einvoice@ihlenet.com</v>
      </c>
      <c r="N80">
        <f>IFERROR(IF(ROW()=2,1,IF(COUNTIF($N$1:$N79,$N79)+1&gt;IF(LEN(INDEX(DEF_MAIL,$N79))=LEN(SUBSTITUTE(INDEX(DEF_MAIL,$N79),";","")),1,LEN(INDEX(DEF_MAIL,$N79))-LEN(SUBSTITUTE(INDEX(DEF_MAIL,$N79),";",""))+1),IF($N79+1&gt;ROWS(DEF_MAIL),"",$N79+1),$N79)),"")</f>
        <v>54</v>
      </c>
      <c r="O80">
        <f>IF($N80="","",INDEX(DEF_OBLAST,$N80,1))</f>
        <v>50005706</v>
      </c>
      <c r="P80" t="str">
        <f>IF($N80="","",INDEX(DEF_OBLAST,$N80,2))</f>
        <v>Pavel Bartko</v>
      </c>
      <c r="Q80" t="str">
        <f>IF($N80="","",TRIM(RIGHT(LEFT(SUBSTITUTE(INDEX(DEF_MAIL,$N80),";",REPT(" ",LEN(INDEX(DEF_MAIL,$N80)))),COUNTIF($N$2:$N80,$N80)*LEN(INDEX(DEF_MAIL,$N80))),LEN(INDEX(DEF_MAIL,$N80)))))</f>
        <v>info@hokej-karty.cz</v>
      </c>
      <c r="R80">
        <f>IF($N80="","",INDEX(DEF_OBLAST,$N80,4))</f>
        <v>1651</v>
      </c>
      <c r="S80">
        <f>IF($N80="","",INDEX(DEF_OBLAST,$N80,5))</f>
        <v>11.557</v>
      </c>
      <c r="T80">
        <f>IF($N80="","",INDEX(DEF_OBLAST,$N80,6))</f>
        <v>6.8384615384615391E-2</v>
      </c>
      <c r="U80">
        <f>IF($N80="","",INDEX(DEF_OBLAST,$N80,7))</f>
        <v>169</v>
      </c>
      <c r="V80">
        <f>IF($N80="","",IF(ISNUMBER(INDEX(DEF_OBLAST,$N80,8)),INDEX(DEF_OBLAST,$N80,8),""))</f>
        <v>1.1000000000000001</v>
      </c>
      <c r="W80">
        <f>IF($N80="","",INDEX(DEF_OBLAST,$N80,9))</f>
        <v>66686181</v>
      </c>
    </row>
    <row r="81" spans="1:23" x14ac:dyDescent="0.25">
      <c r="A81">
        <v>50004920</v>
      </c>
      <c r="B81" t="s">
        <v>166</v>
      </c>
      <c r="C81" t="s">
        <v>167</v>
      </c>
      <c r="D81">
        <v>1307</v>
      </c>
      <c r="E81">
        <v>9.1490000000000009</v>
      </c>
      <c r="F81">
        <v>9.4319587628865983E-2</v>
      </c>
      <c r="G81">
        <v>97</v>
      </c>
      <c r="H81">
        <v>1.1000000000000001</v>
      </c>
      <c r="I81">
        <v>25383663</v>
      </c>
      <c r="L81" t="str">
        <f t="shared" si="1"/>
        <v>edwilan@iol.cz</v>
      </c>
      <c r="N81">
        <f>IFERROR(IF(ROW()=2,1,IF(COUNTIF($N$1:$N80,$N80)+1&gt;IF(LEN(INDEX(DEF_MAIL,$N80))=LEN(SUBSTITUTE(INDEX(DEF_MAIL,$N80),";","")),1,LEN(INDEX(DEF_MAIL,$N80))-LEN(SUBSTITUTE(INDEX(DEF_MAIL,$N80),";",""))+1),IF($N80+1&gt;ROWS(DEF_MAIL),"",$N80+1),$N80)),"")</f>
        <v>55</v>
      </c>
      <c r="O81">
        <f>IF($N81="","",INDEX(DEF_OBLAST,$N81,1))</f>
        <v>50012539</v>
      </c>
      <c r="P81" t="str">
        <f>IF($N81="","",INDEX(DEF_OBLAST,$N81,2))</f>
        <v>Heaven4skin s.r.o.</v>
      </c>
      <c r="Q81" t="str">
        <f>IF($N81="","",TRIM(RIGHT(LEFT(SUBSTITUTE(INDEX(DEF_MAIL,$N81),";",REPT(" ",LEN(INDEX(DEF_MAIL,$N81)))),COUNTIF($N$2:$N81,$N81)*LEN(INDEX(DEF_MAIL,$N81))),LEN(INDEX(DEF_MAIL,$N81)))))</f>
        <v>iveta.nemcova@heaven4skin.cz</v>
      </c>
      <c r="R81">
        <f>IF($N81="","",INDEX(DEF_OBLAST,$N81,4))</f>
        <v>698</v>
      </c>
      <c r="S81">
        <f>IF($N81="","",INDEX(DEF_OBLAST,$N81,5))</f>
        <v>4.8860000000000001</v>
      </c>
      <c r="T81">
        <f>IF($N81="","",INDEX(DEF_OBLAST,$N81,6))</f>
        <v>6.9800000000000001E-2</v>
      </c>
      <c r="U81">
        <f>IF($N81="","",INDEX(DEF_OBLAST,$N81,7))</f>
        <v>70</v>
      </c>
      <c r="V81">
        <f>IF($N81="","",IF(ISNUMBER(INDEX(DEF_OBLAST,$N81,8)),INDEX(DEF_OBLAST,$N81,8),""))</f>
        <v>1.3</v>
      </c>
      <c r="W81">
        <f>IF($N81="","",INDEX(DEF_OBLAST,$N81,9))</f>
        <v>28509161</v>
      </c>
    </row>
    <row r="82" spans="1:23" x14ac:dyDescent="0.25">
      <c r="A82">
        <v>50011203</v>
      </c>
      <c r="B82" t="s">
        <v>168</v>
      </c>
      <c r="C82" t="s">
        <v>169</v>
      </c>
      <c r="D82">
        <v>1636</v>
      </c>
      <c r="E82">
        <v>11.452</v>
      </c>
      <c r="F82">
        <v>9.5433333333333328E-2</v>
      </c>
      <c r="G82">
        <v>120</v>
      </c>
      <c r="H82">
        <v>1.1000000000000001</v>
      </c>
      <c r="I82">
        <v>47537841</v>
      </c>
      <c r="L82" t="str">
        <f t="shared" si="1"/>
        <v>platby@balikonos.cz</v>
      </c>
      <c r="N82">
        <f>IFERROR(IF(ROW()=2,1,IF(COUNTIF($N$1:$N81,$N81)+1&gt;IF(LEN(INDEX(DEF_MAIL,$N81))=LEN(SUBSTITUTE(INDEX(DEF_MAIL,$N81),";","")),1,LEN(INDEX(DEF_MAIL,$N81))-LEN(SUBSTITUTE(INDEX(DEF_MAIL,$N81),";",""))+1),IF($N81+1&gt;ROWS(DEF_MAIL),"",$N81+1),$N81)),"")</f>
        <v>56</v>
      </c>
      <c r="O82">
        <f>IF($N82="","",INDEX(DEF_OBLAST,$N82,1))</f>
        <v>50009056</v>
      </c>
      <c r="P82" t="str">
        <f>IF($N82="","",INDEX(DEF_OBLAST,$N82,2))</f>
        <v>GD design s.r.o.</v>
      </c>
      <c r="Q82" t="str">
        <f>IF($N82="","",TRIM(RIGHT(LEFT(SUBSTITUTE(INDEX(DEF_MAIL,$N82),";",REPT(" ",LEN(INDEX(DEF_MAIL,$N82)))),COUNTIF($N$2:$N82,$N82)*LEN(INDEX(DEF_MAIL,$N82))),LEN(INDEX(DEF_MAIL,$N82)))))</f>
        <v>objednavky@svicky.info</v>
      </c>
      <c r="R82">
        <f>IF($N82="","",INDEX(DEF_OBLAST,$N82,4))</f>
        <v>1831</v>
      </c>
      <c r="S82">
        <f>IF($N82="","",INDEX(DEF_OBLAST,$N82,5))</f>
        <v>12.817</v>
      </c>
      <c r="T82">
        <f>IF($N82="","",INDEX(DEF_OBLAST,$N82,6))</f>
        <v>7.0038251366120213E-2</v>
      </c>
      <c r="U82">
        <f>IF($N82="","",INDEX(DEF_OBLAST,$N82,7))</f>
        <v>183</v>
      </c>
      <c r="V82">
        <f>IF($N82="","",IF(ISNUMBER(INDEX(DEF_OBLAST,$N82,8)),INDEX(DEF_OBLAST,$N82,8),""))</f>
        <v>1.1000000000000001</v>
      </c>
      <c r="W82">
        <f>IF($N82="","",INDEX(DEF_OBLAST,$N82,9))</f>
        <v>44119011</v>
      </c>
    </row>
    <row r="83" spans="1:23" x14ac:dyDescent="0.25">
      <c r="A83">
        <v>50012281</v>
      </c>
      <c r="B83" t="s">
        <v>170</v>
      </c>
      <c r="C83" t="s">
        <v>171</v>
      </c>
      <c r="D83">
        <v>167</v>
      </c>
      <c r="E83">
        <v>1.169</v>
      </c>
      <c r="F83">
        <v>9.7416666666666665E-2</v>
      </c>
      <c r="G83">
        <v>12</v>
      </c>
      <c r="H83">
        <v>1.3</v>
      </c>
      <c r="I83">
        <v>3626245</v>
      </c>
      <c r="L83" t="str">
        <f t="shared" si="1"/>
        <v>info@vipceny.eu</v>
      </c>
      <c r="N83">
        <f>IFERROR(IF(ROW()=2,1,IF(COUNTIF($N$1:$N82,$N82)+1&gt;IF(LEN(INDEX(DEF_MAIL,$N82))=LEN(SUBSTITUTE(INDEX(DEF_MAIL,$N82),";","")),1,LEN(INDEX(DEF_MAIL,$N82))-LEN(SUBSTITUTE(INDEX(DEF_MAIL,$N82),";",""))+1),IF($N82+1&gt;ROWS(DEF_MAIL),"",$N82+1),$N82)),"")</f>
        <v>56</v>
      </c>
      <c r="O83">
        <f>IF($N83="","",INDEX(DEF_OBLAST,$N83,1))</f>
        <v>50009056</v>
      </c>
      <c r="P83" t="str">
        <f>IF($N83="","",INDEX(DEF_OBLAST,$N83,2))</f>
        <v>GD design s.r.o.</v>
      </c>
      <c r="Q83" t="str">
        <f>IF($N83="","",TRIM(RIGHT(LEFT(SUBSTITUTE(INDEX(DEF_MAIL,$N83),";",REPT(" ",LEN(INDEX(DEF_MAIL,$N83)))),COUNTIF($N$2:$N83,$N83)*LEN(INDEX(DEF_MAIL,$N83))),LEN(INDEX(DEF_MAIL,$N83)))))</f>
        <v>uctarna@svicky.info</v>
      </c>
      <c r="R83">
        <f>IF($N83="","",INDEX(DEF_OBLAST,$N83,4))</f>
        <v>1831</v>
      </c>
      <c r="S83">
        <f>IF($N83="","",INDEX(DEF_OBLAST,$N83,5))</f>
        <v>12.817</v>
      </c>
      <c r="T83">
        <f>IF($N83="","",INDEX(DEF_OBLAST,$N83,6))</f>
        <v>7.0038251366120213E-2</v>
      </c>
      <c r="U83">
        <f>IF($N83="","",INDEX(DEF_OBLAST,$N83,7))</f>
        <v>183</v>
      </c>
      <c r="V83">
        <f>IF($N83="","",IF(ISNUMBER(INDEX(DEF_OBLAST,$N83,8)),INDEX(DEF_OBLAST,$N83,8),""))</f>
        <v>1.1000000000000001</v>
      </c>
      <c r="W83">
        <f>IF($N83="","",INDEX(DEF_OBLAST,$N83,9))</f>
        <v>44119011</v>
      </c>
    </row>
    <row r="84" spans="1:23" x14ac:dyDescent="0.25">
      <c r="A84">
        <v>50005081</v>
      </c>
      <c r="B84" t="s">
        <v>172</v>
      </c>
      <c r="C84" t="s">
        <v>173</v>
      </c>
      <c r="D84">
        <v>2326</v>
      </c>
      <c r="E84">
        <v>16.282</v>
      </c>
      <c r="F84">
        <v>9.8084337349397588E-2</v>
      </c>
      <c r="G84">
        <v>166</v>
      </c>
      <c r="H84">
        <v>1.1000000000000001</v>
      </c>
      <c r="I84">
        <v>13148591</v>
      </c>
      <c r="L84" t="str">
        <f t="shared" si="1"/>
        <v>papirnictvi.daubner@centrum.cz</v>
      </c>
      <c r="N84">
        <f>IFERROR(IF(ROW()=2,1,IF(COUNTIF($N$1:$N83,$N83)+1&gt;IF(LEN(INDEX(DEF_MAIL,$N83))=LEN(SUBSTITUTE(INDEX(DEF_MAIL,$N83),";","")),1,LEN(INDEX(DEF_MAIL,$N83))-LEN(SUBSTITUTE(INDEX(DEF_MAIL,$N83),";",""))+1),IF($N83+1&gt;ROWS(DEF_MAIL),"",$N83+1),$N83)),"")</f>
        <v>56</v>
      </c>
      <c r="O84">
        <f>IF($N84="","",INDEX(DEF_OBLAST,$N84,1))</f>
        <v>50009056</v>
      </c>
      <c r="P84" t="str">
        <f>IF($N84="","",INDEX(DEF_OBLAST,$N84,2))</f>
        <v>GD design s.r.o.</v>
      </c>
      <c r="Q84" t="str">
        <f>IF($N84="","",TRIM(RIGHT(LEFT(SUBSTITUTE(INDEX(DEF_MAIL,$N84),";",REPT(" ",LEN(INDEX(DEF_MAIL,$N84)))),COUNTIF($N$2:$N84,$N84)*LEN(INDEX(DEF_MAIL,$N84))),LEN(INDEX(DEF_MAIL,$N84)))))</f>
        <v>office@svicky.info</v>
      </c>
      <c r="R84">
        <f>IF($N84="","",INDEX(DEF_OBLAST,$N84,4))</f>
        <v>1831</v>
      </c>
      <c r="S84">
        <f>IF($N84="","",INDEX(DEF_OBLAST,$N84,5))</f>
        <v>12.817</v>
      </c>
      <c r="T84">
        <f>IF($N84="","",INDEX(DEF_OBLAST,$N84,6))</f>
        <v>7.0038251366120213E-2</v>
      </c>
      <c r="U84">
        <f>IF($N84="","",INDEX(DEF_OBLAST,$N84,7))</f>
        <v>183</v>
      </c>
      <c r="V84">
        <f>IF($N84="","",IF(ISNUMBER(INDEX(DEF_OBLAST,$N84,8)),INDEX(DEF_OBLAST,$N84,8),""))</f>
        <v>1.1000000000000001</v>
      </c>
      <c r="W84">
        <f>IF($N84="","",INDEX(DEF_OBLAST,$N84,9))</f>
        <v>44119011</v>
      </c>
    </row>
    <row r="85" spans="1:23" x14ac:dyDescent="0.25">
      <c r="A85">
        <v>50011695</v>
      </c>
      <c r="B85" t="s">
        <v>174</v>
      </c>
      <c r="C85" t="s">
        <v>175</v>
      </c>
      <c r="D85">
        <v>2439</v>
      </c>
      <c r="E85">
        <v>17.073</v>
      </c>
      <c r="F85">
        <v>0.10102366863905325</v>
      </c>
      <c r="G85">
        <v>169</v>
      </c>
      <c r="H85">
        <v>1.1000000000000001</v>
      </c>
      <c r="I85">
        <v>27075117</v>
      </c>
      <c r="L85" t="str">
        <f t="shared" si="1"/>
        <v>info@mamlux.cz</v>
      </c>
      <c r="N85">
        <f>IFERROR(IF(ROW()=2,1,IF(COUNTIF($N$1:$N84,$N84)+1&gt;IF(LEN(INDEX(DEF_MAIL,$N84))=LEN(SUBSTITUTE(INDEX(DEF_MAIL,$N84),";","")),1,LEN(INDEX(DEF_MAIL,$N84))-LEN(SUBSTITUTE(INDEX(DEF_MAIL,$N84),";",""))+1),IF($N84+1&gt;ROWS(DEF_MAIL),"",$N84+1),$N84)),"")</f>
        <v>57</v>
      </c>
      <c r="O85">
        <f>IF($N85="","",INDEX(DEF_OBLAST,$N85,1))</f>
        <v>50009801</v>
      </c>
      <c r="P85" t="str">
        <f>IF($N85="","",INDEX(DEF_OBLAST,$N85,2))</f>
        <v>ABIZOL CORPORATION s.r.o.</v>
      </c>
      <c r="Q85" t="str">
        <f>IF($N85="","",TRIM(RIGHT(LEFT(SUBSTITUTE(INDEX(DEF_MAIL,$N85),";",REPT(" ",LEN(INDEX(DEF_MAIL,$N85)))),COUNTIF($N$2:$N85,$N85)*LEN(INDEX(DEF_MAIL,$N85))),LEN(INDEX(DEF_MAIL,$N85)))))</f>
        <v>frycspol@gmail.com</v>
      </c>
      <c r="R85">
        <f>IF($N85="","",INDEX(DEF_OBLAST,$N85,4))</f>
        <v>908</v>
      </c>
      <c r="S85">
        <f>IF($N85="","",INDEX(DEF_OBLAST,$N85,5))</f>
        <v>6.3559999999999999</v>
      </c>
      <c r="T85">
        <f>IF($N85="","",INDEX(DEF_OBLAST,$N85,6))</f>
        <v>7.566666666666666E-2</v>
      </c>
      <c r="U85">
        <f>IF($N85="","",INDEX(DEF_OBLAST,$N85,7))</f>
        <v>84</v>
      </c>
      <c r="V85">
        <f>IF($N85="","",IF(ISNUMBER(INDEX(DEF_OBLAST,$N85,8)),INDEX(DEF_OBLAST,$N85,8),""))</f>
        <v>1.1000000000000001</v>
      </c>
      <c r="W85">
        <f>IF($N85="","",INDEX(DEF_OBLAST,$N85,9))</f>
        <v>28660871</v>
      </c>
    </row>
    <row r="86" spans="1:23" x14ac:dyDescent="0.25">
      <c r="A86">
        <v>50008129</v>
      </c>
      <c r="B86" t="s">
        <v>176</v>
      </c>
      <c r="C86" t="s">
        <v>177</v>
      </c>
      <c r="D86">
        <v>1529</v>
      </c>
      <c r="E86">
        <v>10.702999999999999</v>
      </c>
      <c r="F86">
        <v>0.10193333333333333</v>
      </c>
      <c r="G86">
        <v>105</v>
      </c>
      <c r="H86">
        <v>1.1000000000000001</v>
      </c>
      <c r="I86">
        <v>76235106</v>
      </c>
      <c r="L86" t="str">
        <f t="shared" si="1"/>
        <v>info@supshop.cz; harcovna@seznam.cz</v>
      </c>
      <c r="N86">
        <f>IFERROR(IF(ROW()=2,1,IF(COUNTIF($N$1:$N85,$N85)+1&gt;IF(LEN(INDEX(DEF_MAIL,$N85))=LEN(SUBSTITUTE(INDEX(DEF_MAIL,$N85),";","")),1,LEN(INDEX(DEF_MAIL,$N85))-LEN(SUBSTITUTE(INDEX(DEF_MAIL,$N85),";",""))+1),IF($N85+1&gt;ROWS(DEF_MAIL),"",$N85+1),$N85)),"")</f>
        <v>58</v>
      </c>
      <c r="O86">
        <f>IF($N86="","",INDEX(DEF_OBLAST,$N86,1))</f>
        <v>50000451</v>
      </c>
      <c r="P86" t="str">
        <f>IF($N86="","",INDEX(DEF_OBLAST,$N86,2))</f>
        <v>INVEL PLUS, SPOL. S R.O.</v>
      </c>
      <c r="Q86" t="str">
        <f>IF($N86="","",TRIM(RIGHT(LEFT(SUBSTITUTE(INDEX(DEF_MAIL,$N86),";",REPT(" ",LEN(INDEX(DEF_MAIL,$N86)))),COUNTIF($N$2:$N86,$N86)*LEN(INDEX(DEF_MAIL,$N86))),LEN(INDEX(DEF_MAIL,$N86)))))</f>
        <v>jaroslava.smolova@invelplus.cz</v>
      </c>
      <c r="R86">
        <f>IF($N86="","",INDEX(DEF_OBLAST,$N86,4))</f>
        <v>1888</v>
      </c>
      <c r="S86">
        <f>IF($N86="","",INDEX(DEF_OBLAST,$N86,5))</f>
        <v>13.216000000000001</v>
      </c>
      <c r="T86">
        <f>IF($N86="","",INDEX(DEF_OBLAST,$N86,6))</f>
        <v>7.6837209302325585E-2</v>
      </c>
      <c r="U86">
        <f>IF($N86="","",INDEX(DEF_OBLAST,$N86,7))</f>
        <v>172</v>
      </c>
      <c r="V86">
        <f>IF($N86="","",IF(ISNUMBER(INDEX(DEF_OBLAST,$N86,8)),INDEX(DEF_OBLAST,$N86,8),""))</f>
        <v>1.1000000000000001</v>
      </c>
      <c r="W86">
        <f>IF($N86="","",INDEX(DEF_OBLAST,$N86,9))</f>
        <v>61170712</v>
      </c>
    </row>
    <row r="87" spans="1:23" x14ac:dyDescent="0.25">
      <c r="A87">
        <v>50011736</v>
      </c>
      <c r="B87" t="s">
        <v>178</v>
      </c>
      <c r="C87" t="s">
        <v>179</v>
      </c>
      <c r="D87">
        <v>2390</v>
      </c>
      <c r="E87">
        <v>16.73</v>
      </c>
      <c r="F87">
        <v>0.10201219512195123</v>
      </c>
      <c r="G87">
        <v>164</v>
      </c>
      <c r="H87">
        <v>1.1000000000000001</v>
      </c>
      <c r="I87">
        <v>27242323</v>
      </c>
      <c r="L87" t="str">
        <f t="shared" si="1"/>
        <v>info@designovehodiny.cz</v>
      </c>
      <c r="N87">
        <f>IFERROR(IF(ROW()=2,1,IF(COUNTIF($N$1:$N86,$N86)+1&gt;IF(LEN(INDEX(DEF_MAIL,$N86))=LEN(SUBSTITUTE(INDEX(DEF_MAIL,$N86),";","")),1,LEN(INDEX(DEF_MAIL,$N86))-LEN(SUBSTITUTE(INDEX(DEF_MAIL,$N86),";",""))+1),IF($N86+1&gt;ROWS(DEF_MAIL),"",$N86+1),$N86)),"")</f>
        <v>58</v>
      </c>
      <c r="O87">
        <f>IF($N87="","",INDEX(DEF_OBLAST,$N87,1))</f>
        <v>50000451</v>
      </c>
      <c r="P87" t="str">
        <f>IF($N87="","",INDEX(DEF_OBLAST,$N87,2))</f>
        <v>INVEL PLUS, SPOL. S R.O.</v>
      </c>
      <c r="Q87" t="str">
        <f>IF($N87="","",TRIM(RIGHT(LEFT(SUBSTITUTE(INDEX(DEF_MAIL,$N87),";",REPT(" ",LEN(INDEX(DEF_MAIL,$N87)))),COUNTIF($N$2:$N87,$N87)*LEN(INDEX(DEF_MAIL,$N87))),LEN(INDEX(DEF_MAIL,$N87)))))</f>
        <v>fakturace@invelplus.cz</v>
      </c>
      <c r="R87">
        <f>IF($N87="","",INDEX(DEF_OBLAST,$N87,4))</f>
        <v>1888</v>
      </c>
      <c r="S87">
        <f>IF($N87="","",INDEX(DEF_OBLAST,$N87,5))</f>
        <v>13.216000000000001</v>
      </c>
      <c r="T87">
        <f>IF($N87="","",INDEX(DEF_OBLAST,$N87,6))</f>
        <v>7.6837209302325585E-2</v>
      </c>
      <c r="U87">
        <f>IF($N87="","",INDEX(DEF_OBLAST,$N87,7))</f>
        <v>172</v>
      </c>
      <c r="V87">
        <f>IF($N87="","",IF(ISNUMBER(INDEX(DEF_OBLAST,$N87,8)),INDEX(DEF_OBLAST,$N87,8),""))</f>
        <v>1.1000000000000001</v>
      </c>
      <c r="W87">
        <f>IF($N87="","",INDEX(DEF_OBLAST,$N87,9))</f>
        <v>61170712</v>
      </c>
    </row>
    <row r="88" spans="1:23" x14ac:dyDescent="0.25">
      <c r="A88">
        <v>50007480</v>
      </c>
      <c r="B88" t="s">
        <v>180</v>
      </c>
      <c r="C88" t="s">
        <v>181</v>
      </c>
      <c r="D88">
        <v>4666</v>
      </c>
      <c r="E88">
        <v>32.661999999999999</v>
      </c>
      <c r="F88">
        <v>0.10238871473354232</v>
      </c>
      <c r="G88">
        <v>319</v>
      </c>
      <c r="H88">
        <v>0.9</v>
      </c>
      <c r="I88">
        <v>61994375</v>
      </c>
      <c r="L88" t="str">
        <f t="shared" si="1"/>
        <v>amosek@email.cz</v>
      </c>
      <c r="N88">
        <f>IFERROR(IF(ROW()=2,1,IF(COUNTIF($N$1:$N87,$N87)+1&gt;IF(LEN(INDEX(DEF_MAIL,$N87))=LEN(SUBSTITUTE(INDEX(DEF_MAIL,$N87),";","")),1,LEN(INDEX(DEF_MAIL,$N87))-LEN(SUBSTITUTE(INDEX(DEF_MAIL,$N87),";",""))+1),IF($N87+1&gt;ROWS(DEF_MAIL),"",$N87+1),$N87)),"")</f>
        <v>59</v>
      </c>
      <c r="O88">
        <f>IF($N88="","",INDEX(DEF_OBLAST,$N88,1))</f>
        <v>50012325</v>
      </c>
      <c r="P88" t="str">
        <f>IF($N88="","",INDEX(DEF_OBLAST,$N88,2))</f>
        <v>COMPOS DISTRIBUTION s.r.o.</v>
      </c>
      <c r="Q88" t="str">
        <f>IF($N88="","",TRIM(RIGHT(LEFT(SUBSTITUTE(INDEX(DEF_MAIL,$N88),";",REPT(" ",LEN(INDEX(DEF_MAIL,$N88)))),COUNTIF($N$2:$N88,$N88)*LEN(INDEX(DEF_MAIL,$N88))),LEN(INDEX(DEF_MAIL,$N88)))))</f>
        <v>kluckova@compos.cz</v>
      </c>
      <c r="R88">
        <f>IF($N88="","",INDEX(DEF_OBLAST,$N88,4))</f>
        <v>4108</v>
      </c>
      <c r="S88">
        <f>IF($N88="","",INDEX(DEF_OBLAST,$N88,5))</f>
        <v>28.756</v>
      </c>
      <c r="T88">
        <f>IF($N88="","",INDEX(DEF_OBLAST,$N88,6))</f>
        <v>7.9436464088397787E-2</v>
      </c>
      <c r="U88">
        <f>IF($N88="","",INDEX(DEF_OBLAST,$N88,7))</f>
        <v>362</v>
      </c>
      <c r="V88">
        <f>IF($N88="","",IF(ISNUMBER(INDEX(DEF_OBLAST,$N88,8)),INDEX(DEF_OBLAST,$N88,8),""))</f>
        <v>0.9</v>
      </c>
      <c r="W88">
        <f>IF($N88="","",INDEX(DEF_OBLAST,$N88,9))</f>
        <v>27199983</v>
      </c>
    </row>
    <row r="89" spans="1:23" x14ac:dyDescent="0.25">
      <c r="A89">
        <v>50009635</v>
      </c>
      <c r="B89" t="s">
        <v>182</v>
      </c>
      <c r="C89" t="s">
        <v>183</v>
      </c>
      <c r="D89">
        <v>1625</v>
      </c>
      <c r="E89">
        <v>11.375</v>
      </c>
      <c r="F89">
        <v>0.10247747747747747</v>
      </c>
      <c r="G89">
        <v>111</v>
      </c>
      <c r="H89">
        <v>1.1000000000000001</v>
      </c>
      <c r="I89">
        <v>25529161</v>
      </c>
      <c r="L89" t="str">
        <f t="shared" si="1"/>
        <v>info@formtisk.cz</v>
      </c>
      <c r="N89">
        <f>IFERROR(IF(ROW()=2,1,IF(COUNTIF($N$1:$N88,$N88)+1&gt;IF(LEN(INDEX(DEF_MAIL,$N88))=LEN(SUBSTITUTE(INDEX(DEF_MAIL,$N88),";","")),1,LEN(INDEX(DEF_MAIL,$N88))-LEN(SUBSTITUTE(INDEX(DEF_MAIL,$N88),";",""))+1),IF($N88+1&gt;ROWS(DEF_MAIL),"",$N88+1),$N88)),"")</f>
        <v>59</v>
      </c>
      <c r="O89">
        <f>IF($N89="","",INDEX(DEF_OBLAST,$N89,1))</f>
        <v>50012325</v>
      </c>
      <c r="P89" t="str">
        <f>IF($N89="","",INDEX(DEF_OBLAST,$N89,2))</f>
        <v>COMPOS DISTRIBUTION s.r.o.</v>
      </c>
      <c r="Q89" t="str">
        <f>IF($N89="","",TRIM(RIGHT(LEFT(SUBSTITUTE(INDEX(DEF_MAIL,$N89),";",REPT(" ",LEN(INDEX(DEF_MAIL,$N89)))),COUNTIF($N$2:$N89,$N89)*LEN(INDEX(DEF_MAIL,$N89))),LEN(INDEX(DEF_MAIL,$N89)))))</f>
        <v>vostatek@compos.cz</v>
      </c>
      <c r="R89">
        <f>IF($N89="","",INDEX(DEF_OBLAST,$N89,4))</f>
        <v>4108</v>
      </c>
      <c r="S89">
        <f>IF($N89="","",INDEX(DEF_OBLAST,$N89,5))</f>
        <v>28.756</v>
      </c>
      <c r="T89">
        <f>IF($N89="","",INDEX(DEF_OBLAST,$N89,6))</f>
        <v>7.9436464088397787E-2</v>
      </c>
      <c r="U89">
        <f>IF($N89="","",INDEX(DEF_OBLAST,$N89,7))</f>
        <v>362</v>
      </c>
      <c r="V89">
        <f>IF($N89="","",IF(ISNUMBER(INDEX(DEF_OBLAST,$N89,8)),INDEX(DEF_OBLAST,$N89,8),""))</f>
        <v>0.9</v>
      </c>
      <c r="W89">
        <f>IF($N89="","",INDEX(DEF_OBLAST,$N89,9))</f>
        <v>27199983</v>
      </c>
    </row>
    <row r="90" spans="1:23" x14ac:dyDescent="0.25">
      <c r="A90">
        <v>50009560</v>
      </c>
      <c r="B90" t="s">
        <v>184</v>
      </c>
      <c r="C90" t="s">
        <v>185</v>
      </c>
      <c r="D90">
        <v>1222</v>
      </c>
      <c r="E90">
        <v>8.5540000000000003</v>
      </c>
      <c r="F90">
        <v>0.10306024096385542</v>
      </c>
      <c r="G90">
        <v>83</v>
      </c>
      <c r="H90">
        <v>1.1000000000000001</v>
      </c>
      <c r="I90">
        <v>3402495</v>
      </c>
      <c r="L90" t="str">
        <f t="shared" si="1"/>
        <v>sukalova@holomy.cz; ekonom@holomy.cz</v>
      </c>
      <c r="N90">
        <f>IFERROR(IF(ROW()=2,1,IF(COUNTIF($N$1:$N89,$N89)+1&gt;IF(LEN(INDEX(DEF_MAIL,$N89))=LEN(SUBSTITUTE(INDEX(DEF_MAIL,$N89),";","")),1,LEN(INDEX(DEF_MAIL,$N89))-LEN(SUBSTITUTE(INDEX(DEF_MAIL,$N89),";",""))+1),IF($N89+1&gt;ROWS(DEF_MAIL),"",$N89+1),$N89)),"")</f>
        <v>59</v>
      </c>
      <c r="O90">
        <f>IF($N90="","",INDEX(DEF_OBLAST,$N90,1))</f>
        <v>50012325</v>
      </c>
      <c r="P90" t="str">
        <f>IF($N90="","",INDEX(DEF_OBLAST,$N90,2))</f>
        <v>COMPOS DISTRIBUTION s.r.o.</v>
      </c>
      <c r="Q90" t="str">
        <f>IF($N90="","",TRIM(RIGHT(LEFT(SUBSTITUTE(INDEX(DEF_MAIL,$N90),";",REPT(" ",LEN(INDEX(DEF_MAIL,$N90)))),COUNTIF($N$2:$N90,$N90)*LEN(INDEX(DEF_MAIL,$N90))),LEN(INDEX(DEF_MAIL,$N90)))))</f>
        <v>purkard@compos.cz</v>
      </c>
      <c r="R90">
        <f>IF($N90="","",INDEX(DEF_OBLAST,$N90,4))</f>
        <v>4108</v>
      </c>
      <c r="S90">
        <f>IF($N90="","",INDEX(DEF_OBLAST,$N90,5))</f>
        <v>28.756</v>
      </c>
      <c r="T90">
        <f>IF($N90="","",INDEX(DEF_OBLAST,$N90,6))</f>
        <v>7.9436464088397787E-2</v>
      </c>
      <c r="U90">
        <f>IF($N90="","",INDEX(DEF_OBLAST,$N90,7))</f>
        <v>362</v>
      </c>
      <c r="V90">
        <f>IF($N90="","",IF(ISNUMBER(INDEX(DEF_OBLAST,$N90,8)),INDEX(DEF_OBLAST,$N90,8),""))</f>
        <v>0.9</v>
      </c>
      <c r="W90">
        <f>IF($N90="","",INDEX(DEF_OBLAST,$N90,9))</f>
        <v>27199983</v>
      </c>
    </row>
    <row r="91" spans="1:23" x14ac:dyDescent="0.25">
      <c r="A91">
        <v>50012086</v>
      </c>
      <c r="B91" t="s">
        <v>186</v>
      </c>
      <c r="C91" t="s">
        <v>187</v>
      </c>
      <c r="D91">
        <v>1169</v>
      </c>
      <c r="E91">
        <v>8.1829999999999998</v>
      </c>
      <c r="F91">
        <v>0.10358227848101266</v>
      </c>
      <c r="G91">
        <v>79</v>
      </c>
      <c r="H91">
        <v>1.1000000000000001</v>
      </c>
      <c r="I91">
        <v>3102092</v>
      </c>
      <c r="L91" t="str">
        <f t="shared" si="1"/>
        <v>info@relaxdecor.cz</v>
      </c>
      <c r="N91">
        <f>IFERROR(IF(ROW()=2,1,IF(COUNTIF($N$1:$N90,$N90)+1&gt;IF(LEN(INDEX(DEF_MAIL,$N90))=LEN(SUBSTITUTE(INDEX(DEF_MAIL,$N90),";","")),1,LEN(INDEX(DEF_MAIL,$N90))-LEN(SUBSTITUTE(INDEX(DEF_MAIL,$N90),";",""))+1),IF($N90+1&gt;ROWS(DEF_MAIL),"",$N90+1),$N90)),"")</f>
        <v>60</v>
      </c>
      <c r="O91">
        <f>IF($N91="","",INDEX(DEF_OBLAST,$N91,1))</f>
        <v>50010743</v>
      </c>
      <c r="P91" t="str">
        <f>IF($N91="","",INDEX(DEF_OBLAST,$N91,2))</f>
        <v>Maternia, s.r.o.</v>
      </c>
      <c r="Q91" t="str">
        <f>IF($N91="","",TRIM(RIGHT(LEFT(SUBSTITUTE(INDEX(DEF_MAIL,$N91),";",REPT(" ",LEN(INDEX(DEF_MAIL,$N91)))),COUNTIF($N$2:$N91,$N91)*LEN(INDEX(DEF_MAIL,$N91))),LEN(INDEX(DEF_MAIL,$N91)))))</f>
        <v>tereza.stiborova@maternia.cz</v>
      </c>
      <c r="R91">
        <f>IF($N91="","",INDEX(DEF_OBLAST,$N91,4))</f>
        <v>16068</v>
      </c>
      <c r="S91">
        <f>IF($N91="","",INDEX(DEF_OBLAST,$N91,5))</f>
        <v>112.476</v>
      </c>
      <c r="T91">
        <f>IF($N91="","",INDEX(DEF_OBLAST,$N91,6))</f>
        <v>7.9544554455445546E-2</v>
      </c>
      <c r="U91">
        <f>IF($N91="","",INDEX(DEF_OBLAST,$N91,7))</f>
        <v>1414</v>
      </c>
      <c r="V91">
        <f>IF($N91="","",IF(ISNUMBER(INDEX(DEF_OBLAST,$N91,8)),INDEX(DEF_OBLAST,$N91,8),""))</f>
        <v>0.9</v>
      </c>
      <c r="W91">
        <f>IF($N91="","",INDEX(DEF_OBLAST,$N91,9))</f>
        <v>26104784</v>
      </c>
    </row>
    <row r="92" spans="1:23" x14ac:dyDescent="0.25">
      <c r="A92">
        <v>50008454</v>
      </c>
      <c r="B92" t="s">
        <v>188</v>
      </c>
      <c r="C92" t="s">
        <v>189</v>
      </c>
      <c r="D92">
        <v>2653</v>
      </c>
      <c r="E92">
        <v>18.571000000000002</v>
      </c>
      <c r="F92">
        <v>0.10374860335195532</v>
      </c>
      <c r="G92">
        <v>179</v>
      </c>
      <c r="H92">
        <v>1.1000000000000001</v>
      </c>
      <c r="I92">
        <v>49678477</v>
      </c>
      <c r="L92" t="str">
        <f t="shared" si="1"/>
        <v>prodej@alu-sv.cz; faktura@alu-sv.cz</v>
      </c>
      <c r="N92">
        <f>IFERROR(IF(ROW()=2,1,IF(COUNTIF($N$1:$N91,$N91)+1&gt;IF(LEN(INDEX(DEF_MAIL,$N91))=LEN(SUBSTITUTE(INDEX(DEF_MAIL,$N91),";","")),1,LEN(INDEX(DEF_MAIL,$N91))-LEN(SUBSTITUTE(INDEX(DEF_MAIL,$N91),";",""))+1),IF($N91+1&gt;ROWS(DEF_MAIL),"",$N91+1),$N91)),"")</f>
        <v>61</v>
      </c>
      <c r="O92">
        <f>IF($N92="","",INDEX(DEF_OBLAST,$N92,1))</f>
        <v>50011857</v>
      </c>
      <c r="P92" t="str">
        <f>IF($N92="","",INDEX(DEF_OBLAST,$N92,2))</f>
        <v>Milan Libich</v>
      </c>
      <c r="Q92" t="str">
        <f>IF($N92="","",TRIM(RIGHT(LEFT(SUBSTITUTE(INDEX(DEF_MAIL,$N92),";",REPT(" ",LEN(INDEX(DEF_MAIL,$N92)))),COUNTIF($N$2:$N92,$N92)*LEN(INDEX(DEF_MAIL,$N92))),LEN(INDEX(DEF_MAIL,$N92)))))</f>
        <v>pazucha.kelti@seznam.cz</v>
      </c>
      <c r="R92">
        <f>IF($N92="","",INDEX(DEF_OBLAST,$N92,4))</f>
        <v>1890</v>
      </c>
      <c r="S92">
        <f>IF($N92="","",INDEX(DEF_OBLAST,$N92,5))</f>
        <v>13.23</v>
      </c>
      <c r="T92">
        <f>IF($N92="","",INDEX(DEF_OBLAST,$N92,6))</f>
        <v>8.1165644171779142E-2</v>
      </c>
      <c r="U92">
        <f>IF($N92="","",INDEX(DEF_OBLAST,$N92,7))</f>
        <v>163</v>
      </c>
      <c r="V92">
        <f>IF($N92="","",IF(ISNUMBER(INDEX(DEF_OBLAST,$N92,8)),INDEX(DEF_OBLAST,$N92,8),""))</f>
        <v>1.1000000000000001</v>
      </c>
      <c r="W92">
        <f>IF($N92="","",INDEX(DEF_OBLAST,$N92,9))</f>
        <v>18577946</v>
      </c>
    </row>
    <row r="93" spans="1:23" x14ac:dyDescent="0.25">
      <c r="A93">
        <v>50007363</v>
      </c>
      <c r="B93" t="s">
        <v>190</v>
      </c>
      <c r="C93" t="s">
        <v>191</v>
      </c>
      <c r="D93">
        <v>11229</v>
      </c>
      <c r="E93">
        <v>78.603000000000009</v>
      </c>
      <c r="F93">
        <v>0.10480400000000001</v>
      </c>
      <c r="G93">
        <v>750</v>
      </c>
      <c r="H93">
        <v>0.9</v>
      </c>
      <c r="I93">
        <v>28589513</v>
      </c>
      <c r="L93" t="str">
        <f t="shared" si="1"/>
        <v>harasimovad@seznam.cz</v>
      </c>
      <c r="N93">
        <f>IFERROR(IF(ROW()=2,1,IF(COUNTIF($N$1:$N92,$N92)+1&gt;IF(LEN(INDEX(DEF_MAIL,$N92))=LEN(SUBSTITUTE(INDEX(DEF_MAIL,$N92),";","")),1,LEN(INDEX(DEF_MAIL,$N92))-LEN(SUBSTITUTE(INDEX(DEF_MAIL,$N92),";",""))+1),IF($N92+1&gt;ROWS(DEF_MAIL),"",$N92+1),$N92)),"")</f>
        <v>62</v>
      </c>
      <c r="O93">
        <f>IF($N93="","",INDEX(DEF_OBLAST,$N93,1))</f>
        <v>50006808</v>
      </c>
      <c r="P93" t="str">
        <f>IF($N93="","",INDEX(DEF_OBLAST,$N93,2))</f>
        <v>KARPEX BOHEMIA, s.r.o.</v>
      </c>
      <c r="Q93" t="str">
        <f>IF($N93="","",TRIM(RIGHT(LEFT(SUBSTITUTE(INDEX(DEF_MAIL,$N93),";",REPT(" ",LEN(INDEX(DEF_MAIL,$N93)))),COUNTIF($N$2:$N93,$N93)*LEN(INDEX(DEF_MAIL,$N93))),LEN(INDEX(DEF_MAIL,$N93)))))</f>
        <v>karpex@karpex.cz</v>
      </c>
      <c r="R93">
        <f>IF($N93="","",INDEX(DEF_OBLAST,$N93,4))</f>
        <v>2012</v>
      </c>
      <c r="S93">
        <f>IF($N93="","",INDEX(DEF_OBLAST,$N93,5))</f>
        <v>14.084</v>
      </c>
      <c r="T93">
        <f>IF($N93="","",INDEX(DEF_OBLAST,$N93,6))</f>
        <v>8.1883720930232551E-2</v>
      </c>
      <c r="U93">
        <f>IF($N93="","",INDEX(DEF_OBLAST,$N93,7))</f>
        <v>172</v>
      </c>
      <c r="V93">
        <f>IF($N93="","",IF(ISNUMBER(INDEX(DEF_OBLAST,$N93,8)),INDEX(DEF_OBLAST,$N93,8),""))</f>
        <v>1.1000000000000001</v>
      </c>
      <c r="W93">
        <f>IF($N93="","",INDEX(DEF_OBLAST,$N93,9))</f>
        <v>25764411</v>
      </c>
    </row>
    <row r="94" spans="1:23" x14ac:dyDescent="0.25">
      <c r="A94">
        <v>50012729</v>
      </c>
      <c r="B94" t="s">
        <v>192</v>
      </c>
      <c r="C94" t="s">
        <v>193</v>
      </c>
      <c r="D94">
        <v>839</v>
      </c>
      <c r="E94">
        <v>5.8730000000000002</v>
      </c>
      <c r="F94">
        <v>0.10487500000000001</v>
      </c>
      <c r="G94">
        <v>56</v>
      </c>
      <c r="H94">
        <v>1.3</v>
      </c>
      <c r="I94">
        <v>69995249</v>
      </c>
      <c r="L94" t="str">
        <f t="shared" si="1"/>
        <v>info@super-granule.cz</v>
      </c>
      <c r="N94">
        <f>IFERROR(IF(ROW()=2,1,IF(COUNTIF($N$1:$N93,$N93)+1&gt;IF(LEN(INDEX(DEF_MAIL,$N93))=LEN(SUBSTITUTE(INDEX(DEF_MAIL,$N93),";","")),1,LEN(INDEX(DEF_MAIL,$N93))-LEN(SUBSTITUTE(INDEX(DEF_MAIL,$N93),";",""))+1),IF($N93+1&gt;ROWS(DEF_MAIL),"",$N93+1),$N93)),"")</f>
        <v>63</v>
      </c>
      <c r="O94">
        <f>IF($N94="","",INDEX(DEF_OBLAST,$N94,1))</f>
        <v>50009283</v>
      </c>
      <c r="P94" t="str">
        <f>IF($N94="","",INDEX(DEF_OBLAST,$N94,2))</f>
        <v>MY HOME s.r.o.</v>
      </c>
      <c r="Q94" t="str">
        <f>IF($N94="","",TRIM(RIGHT(LEFT(SUBSTITUTE(INDEX(DEF_MAIL,$N94),";",REPT(" ",LEN(INDEX(DEF_MAIL,$N94)))),COUNTIF($N$2:$N94,$N94)*LEN(INDEX(DEF_MAIL,$N94))),LEN(INDEX(DEF_MAIL,$N94)))))</f>
        <v>ekonom.myhome@gmail.com</v>
      </c>
      <c r="R94">
        <f>IF($N94="","",INDEX(DEF_OBLAST,$N94,4))</f>
        <v>617</v>
      </c>
      <c r="S94">
        <f>IF($N94="","",INDEX(DEF_OBLAST,$N94,5))</f>
        <v>4.319</v>
      </c>
      <c r="T94">
        <f>IF($N94="","",INDEX(DEF_OBLAST,$N94,6))</f>
        <v>8.3057692307692305E-2</v>
      </c>
      <c r="U94">
        <f>IF($N94="","",INDEX(DEF_OBLAST,$N94,7))</f>
        <v>52</v>
      </c>
      <c r="V94">
        <f>IF($N94="","",IF(ISNUMBER(INDEX(DEF_OBLAST,$N94,8)),INDEX(DEF_OBLAST,$N94,8),""))</f>
        <v>1.3</v>
      </c>
      <c r="W94" t="str">
        <f>IF($N94="","",INDEX(DEF_OBLAST,$N94,9))</f>
        <v>SK2022320355</v>
      </c>
    </row>
    <row r="95" spans="1:23" x14ac:dyDescent="0.25">
      <c r="A95">
        <v>50001247</v>
      </c>
      <c r="B95" t="s">
        <v>194</v>
      </c>
      <c r="C95" t="s">
        <v>195</v>
      </c>
      <c r="D95">
        <v>6800</v>
      </c>
      <c r="E95">
        <v>47.6</v>
      </c>
      <c r="F95">
        <v>0.10601336302895323</v>
      </c>
      <c r="G95">
        <v>449</v>
      </c>
      <c r="H95">
        <v>0.9</v>
      </c>
      <c r="I95">
        <v>63220865</v>
      </c>
      <c r="L95" t="str">
        <f t="shared" si="1"/>
        <v>zadinova@zok.cz; blahova@zok.cz</v>
      </c>
      <c r="N95">
        <f>IFERROR(IF(ROW()=2,1,IF(COUNTIF($N$1:$N94,$N94)+1&gt;IF(LEN(INDEX(DEF_MAIL,$N94))=LEN(SUBSTITUTE(INDEX(DEF_MAIL,$N94),";","")),1,LEN(INDEX(DEF_MAIL,$N94))-LEN(SUBSTITUTE(INDEX(DEF_MAIL,$N94),";",""))+1),IF($N94+1&gt;ROWS(DEF_MAIL),"",$N94+1),$N94)),"")</f>
        <v>64</v>
      </c>
      <c r="O95">
        <f>IF($N95="","",INDEX(DEF_OBLAST,$N95,1))</f>
        <v>50013022</v>
      </c>
      <c r="P95" t="str">
        <f>IF($N95="","",INDEX(DEF_OBLAST,$N95,2))</f>
        <v>Vít Štepán</v>
      </c>
      <c r="Q95" t="str">
        <f>IF($N95="","",TRIM(RIGHT(LEFT(SUBSTITUTE(INDEX(DEF_MAIL,$N95),";",REPT(" ",LEN(INDEX(DEF_MAIL,$N95)))),COUNTIF($N$2:$N95,$N95)*LEN(INDEX(DEF_MAIL,$N95))),LEN(INDEX(DEF_MAIL,$N95)))))</f>
        <v>info@autodily-online.cz</v>
      </c>
      <c r="R95">
        <f>IF($N95="","",INDEX(DEF_OBLAST,$N95,4))</f>
        <v>1147</v>
      </c>
      <c r="S95">
        <f>IF($N95="","",INDEX(DEF_OBLAST,$N95,5))</f>
        <v>8.0289999999999999</v>
      </c>
      <c r="T95">
        <f>IF($N95="","",INDEX(DEF_OBLAST,$N95,6))</f>
        <v>8.363541666666667E-2</v>
      </c>
      <c r="U95">
        <f>IF($N95="","",INDEX(DEF_OBLAST,$N95,7))</f>
        <v>96</v>
      </c>
      <c r="V95">
        <f>IF($N95="","",IF(ISNUMBER(INDEX(DEF_OBLAST,$N95,8)),INDEX(DEF_OBLAST,$N95,8),""))</f>
        <v>1.1000000000000001</v>
      </c>
      <c r="W95">
        <f>IF($N95="","",INDEX(DEF_OBLAST,$N95,9))</f>
        <v>3374394</v>
      </c>
    </row>
    <row r="96" spans="1:23" x14ac:dyDescent="0.25">
      <c r="A96">
        <v>50010414</v>
      </c>
      <c r="B96" t="s">
        <v>196</v>
      </c>
      <c r="C96" t="s">
        <v>197</v>
      </c>
      <c r="D96">
        <v>5412</v>
      </c>
      <c r="E96">
        <v>37.884</v>
      </c>
      <c r="F96">
        <v>0.10611764705882352</v>
      </c>
      <c r="G96">
        <v>357</v>
      </c>
      <c r="H96">
        <v>0.9</v>
      </c>
      <c r="I96">
        <v>62738143</v>
      </c>
      <c r="L96" t="str">
        <f t="shared" si="1"/>
        <v>info@novega.cz</v>
      </c>
      <c r="N96">
        <f>IFERROR(IF(ROW()=2,1,IF(COUNTIF($N$1:$N95,$N95)+1&gt;IF(LEN(INDEX(DEF_MAIL,$N95))=LEN(SUBSTITUTE(INDEX(DEF_MAIL,$N95),";","")),1,LEN(INDEX(DEF_MAIL,$N95))-LEN(SUBSTITUTE(INDEX(DEF_MAIL,$N95),";",""))+1),IF($N95+1&gt;ROWS(DEF_MAIL),"",$N95+1),$N95)),"")</f>
        <v>65</v>
      </c>
      <c r="O96">
        <f>IF($N96="","",INDEX(DEF_OBLAST,$N96,1))</f>
        <v>50005596</v>
      </c>
      <c r="P96" t="str">
        <f>IF($N96="","",INDEX(DEF_OBLAST,$N96,2))</f>
        <v>HIKO SPORT s.r.o.</v>
      </c>
      <c r="Q96" t="str">
        <f>IF($N96="","",TRIM(RIGHT(LEFT(SUBSTITUTE(INDEX(DEF_MAIL,$N96),";",REPT(" ",LEN(INDEX(DEF_MAIL,$N96)))),COUNTIF($N$2:$N96,$N96)*LEN(INDEX(DEF_MAIL,$N96))),LEN(INDEX(DEF_MAIL,$N96)))))</f>
        <v>Blanka.Dolenska@hiko.cz</v>
      </c>
      <c r="R96">
        <f>IF($N96="","",INDEX(DEF_OBLAST,$N96,4))</f>
        <v>4344</v>
      </c>
      <c r="S96">
        <f>IF($N96="","",INDEX(DEF_OBLAST,$N96,5))</f>
        <v>30.408000000000001</v>
      </c>
      <c r="T96">
        <f>IF($N96="","",INDEX(DEF_OBLAST,$N96,6))</f>
        <v>8.4232686980609428E-2</v>
      </c>
      <c r="U96">
        <f>IF($N96="","",INDEX(DEF_OBLAST,$N96,7))</f>
        <v>361</v>
      </c>
      <c r="V96">
        <f>IF($N96="","",IF(ISNUMBER(INDEX(DEF_OBLAST,$N96,8)),INDEX(DEF_OBLAST,$N96,8),""))</f>
        <v>0.9</v>
      </c>
      <c r="W96">
        <f>IF($N96="","",INDEX(DEF_OBLAST,$N96,9))</f>
        <v>25059262</v>
      </c>
    </row>
    <row r="97" spans="1:23" x14ac:dyDescent="0.25">
      <c r="A97">
        <v>50010661</v>
      </c>
      <c r="B97" t="s">
        <v>198</v>
      </c>
      <c r="C97" t="s">
        <v>199</v>
      </c>
      <c r="D97">
        <v>2881</v>
      </c>
      <c r="E97">
        <v>20.167000000000002</v>
      </c>
      <c r="F97">
        <v>0.1061421052631579</v>
      </c>
      <c r="G97">
        <v>190</v>
      </c>
      <c r="H97">
        <v>0.9</v>
      </c>
      <c r="I97">
        <v>2982099</v>
      </c>
      <c r="L97" t="str">
        <f t="shared" si="1"/>
        <v>fl-shop@centrum.cz</v>
      </c>
      <c r="N97">
        <f>IFERROR(IF(ROW()=2,1,IF(COUNTIF($N$1:$N96,$N96)+1&gt;IF(LEN(INDEX(DEF_MAIL,$N96))=LEN(SUBSTITUTE(INDEX(DEF_MAIL,$N96),";","")),1,LEN(INDEX(DEF_MAIL,$N96))-LEN(SUBSTITUTE(INDEX(DEF_MAIL,$N96),";",""))+1),IF($N96+1&gt;ROWS(DEF_MAIL),"",$N96+1),$N96)),"")</f>
        <v>66</v>
      </c>
      <c r="O97">
        <f>IF($N97="","",INDEX(DEF_OBLAST,$N97,1))</f>
        <v>50008931</v>
      </c>
      <c r="P97" t="str">
        <f>IF($N97="","",INDEX(DEF_OBLAST,$N97,2))</f>
        <v>NTC STAVEBNÍ TECHNIKA spol. s r.o.</v>
      </c>
      <c r="Q97" t="str">
        <f>IF($N97="","",TRIM(RIGHT(LEFT(SUBSTITUTE(INDEX(DEF_MAIL,$N97),";",REPT(" ",LEN(INDEX(DEF_MAIL,$N97)))),COUNTIF($N$2:$N97,$N97)*LEN(INDEX(DEF_MAIL,$N97))),LEN(INDEX(DEF_MAIL,$N97)))))</f>
        <v>reznickova@ntc.cz</v>
      </c>
      <c r="R97">
        <f>IF($N97="","",INDEX(DEF_OBLAST,$N97,4))</f>
        <v>917</v>
      </c>
      <c r="S97">
        <f>IF($N97="","",INDEX(DEF_OBLAST,$N97,5))</f>
        <v>6.4190000000000005</v>
      </c>
      <c r="T97">
        <f>IF($N97="","",INDEX(DEF_OBLAST,$N97,6))</f>
        <v>8.5586666666666672E-2</v>
      </c>
      <c r="U97">
        <f>IF($N97="","",INDEX(DEF_OBLAST,$N97,7))</f>
        <v>75</v>
      </c>
      <c r="V97">
        <f>IF($N97="","",IF(ISNUMBER(INDEX(DEF_OBLAST,$N97,8)),INDEX(DEF_OBLAST,$N97,8),""))</f>
        <v>1.1000000000000001</v>
      </c>
      <c r="W97">
        <f>IF($N97="","",INDEX(DEF_OBLAST,$N97,9))</f>
        <v>63221152</v>
      </c>
    </row>
    <row r="98" spans="1:23" x14ac:dyDescent="0.25">
      <c r="A98">
        <v>50009637</v>
      </c>
      <c r="B98" t="s">
        <v>200</v>
      </c>
      <c r="C98" t="s">
        <v>201</v>
      </c>
      <c r="D98">
        <v>1296</v>
      </c>
      <c r="E98">
        <v>9.072000000000001</v>
      </c>
      <c r="F98">
        <v>0.10672941176470589</v>
      </c>
      <c r="G98">
        <v>85</v>
      </c>
      <c r="H98">
        <v>1.1000000000000001</v>
      </c>
      <c r="I98">
        <v>1503057</v>
      </c>
      <c r="L98" t="str">
        <f t="shared" si="1"/>
        <v>faktury@olzalogistic.com</v>
      </c>
      <c r="N98">
        <f>IFERROR(IF(ROW()=2,1,IF(COUNTIF($N$1:$N97,$N97)+1&gt;IF(LEN(INDEX(DEF_MAIL,$N97))=LEN(SUBSTITUTE(INDEX(DEF_MAIL,$N97),";","")),1,LEN(INDEX(DEF_MAIL,$N97))-LEN(SUBSTITUTE(INDEX(DEF_MAIL,$N97),";",""))+1),IF($N97+1&gt;ROWS(DEF_MAIL),"",$N97+1),$N97)),"")</f>
        <v>67</v>
      </c>
      <c r="O98">
        <f>IF($N98="","",INDEX(DEF_OBLAST,$N98,1))</f>
        <v>50012544</v>
      </c>
      <c r="P98" t="str">
        <f>IF($N98="","",INDEX(DEF_OBLAST,$N98,2))</f>
        <v>Lékárna Alena Mydlárová s.r.o.</v>
      </c>
      <c r="Q98" t="str">
        <f>IF($N98="","",TRIM(RIGHT(LEFT(SUBSTITUTE(INDEX(DEF_MAIL,$N98),";",REPT(" ",LEN(INDEX(DEF_MAIL,$N98)))),COUNTIF($N$2:$N98,$N98)*LEN(INDEX(DEF_MAIL,$N98))),LEN(INDEX(DEF_MAIL,$N98)))))</f>
        <v>danisova@mk-as.cz</v>
      </c>
      <c r="R98">
        <f>IF($N98="","",INDEX(DEF_OBLAST,$N98,4))</f>
        <v>772</v>
      </c>
      <c r="S98">
        <f>IF($N98="","",INDEX(DEF_OBLAST,$N98,5))</f>
        <v>5.4039999999999999</v>
      </c>
      <c r="T98">
        <f>IF($N98="","",INDEX(DEF_OBLAST,$N98,6))</f>
        <v>8.5777777777777772E-2</v>
      </c>
      <c r="U98">
        <f>IF($N98="","",INDEX(DEF_OBLAST,$N98,7))</f>
        <v>63</v>
      </c>
      <c r="V98">
        <f>IF($N98="","",IF(ISNUMBER(INDEX(DEF_OBLAST,$N98,8)),INDEX(DEF_OBLAST,$N98,8),""))</f>
        <v>1.3</v>
      </c>
      <c r="W98">
        <f>IF($N98="","",INDEX(DEF_OBLAST,$N98,9))</f>
        <v>28856406</v>
      </c>
    </row>
    <row r="99" spans="1:23" x14ac:dyDescent="0.25">
      <c r="A99">
        <v>50009177</v>
      </c>
      <c r="B99" t="s">
        <v>202</v>
      </c>
      <c r="C99" t="s">
        <v>203</v>
      </c>
      <c r="D99">
        <v>2716</v>
      </c>
      <c r="E99">
        <v>19.012</v>
      </c>
      <c r="F99">
        <v>0.10680898876404495</v>
      </c>
      <c r="G99">
        <v>178</v>
      </c>
      <c r="H99">
        <v>1.1000000000000001</v>
      </c>
      <c r="I99">
        <v>68474296</v>
      </c>
      <c r="L99" t="str">
        <f t="shared" si="1"/>
        <v>info@rckane.cz</v>
      </c>
      <c r="N99">
        <f>IFERROR(IF(ROW()=2,1,IF(COUNTIF($N$1:$N98,$N98)+1&gt;IF(LEN(INDEX(DEF_MAIL,$N98))=LEN(SUBSTITUTE(INDEX(DEF_MAIL,$N98),";","")),1,LEN(INDEX(DEF_MAIL,$N98))-LEN(SUBSTITUTE(INDEX(DEF_MAIL,$N98),";",""))+1),IF($N98+1&gt;ROWS(DEF_MAIL),"",$N98+1),$N98)),"")</f>
        <v>68</v>
      </c>
      <c r="O99">
        <f>IF($N99="","",INDEX(DEF_OBLAST,$N99,1))</f>
        <v>50007570</v>
      </c>
      <c r="P99" t="str">
        <f>IF($N99="","",INDEX(DEF_OBLAST,$N99,2))</f>
        <v>Tomáš Konvalinka</v>
      </c>
      <c r="Q99" t="str">
        <f>IF($N99="","",TRIM(RIGHT(LEFT(SUBSTITUTE(INDEX(DEF_MAIL,$N99),";",REPT(" ",LEN(INDEX(DEF_MAIL,$N99)))),COUNTIF($N$2:$N99,$N99)*LEN(INDEX(DEF_MAIL,$N99))),LEN(INDEX(DEF_MAIL,$N99)))))</f>
        <v>pavlas@starcke.cz</v>
      </c>
      <c r="R99">
        <f>IF($N99="","",INDEX(DEF_OBLAST,$N99,4))</f>
        <v>2280</v>
      </c>
      <c r="S99">
        <f>IF($N99="","",INDEX(DEF_OBLAST,$N99,5))</f>
        <v>15.96</v>
      </c>
      <c r="T99">
        <f>IF($N99="","",INDEX(DEF_OBLAST,$N99,6))</f>
        <v>8.6270270270270275E-2</v>
      </c>
      <c r="U99">
        <f>IF($N99="","",INDEX(DEF_OBLAST,$N99,7))</f>
        <v>185</v>
      </c>
      <c r="V99">
        <f>IF($N99="","",IF(ISNUMBER(INDEX(DEF_OBLAST,$N99,8)),INDEX(DEF_OBLAST,$N99,8),""))</f>
        <v>0.9</v>
      </c>
      <c r="W99">
        <f>IF($N99="","",INDEX(DEF_OBLAST,$N99,9))</f>
        <v>40001911</v>
      </c>
    </row>
    <row r="100" spans="1:23" x14ac:dyDescent="0.25">
      <c r="A100">
        <v>50005443</v>
      </c>
      <c r="B100" t="s">
        <v>204</v>
      </c>
      <c r="C100" t="s">
        <v>205</v>
      </c>
      <c r="D100">
        <v>6687</v>
      </c>
      <c r="E100">
        <v>46.808999999999997</v>
      </c>
      <c r="F100">
        <v>0.10785483870967741</v>
      </c>
      <c r="G100">
        <v>434</v>
      </c>
      <c r="H100">
        <v>0.9</v>
      </c>
      <c r="I100">
        <v>24201375</v>
      </c>
      <c r="L100" t="str">
        <f t="shared" si="1"/>
        <v>objednavky@kinexmeasuring.com</v>
      </c>
      <c r="N100">
        <f>IFERROR(IF(ROW()=2,1,IF(COUNTIF($N$1:$N99,$N99)+1&gt;IF(LEN(INDEX(DEF_MAIL,$N99))=LEN(SUBSTITUTE(INDEX(DEF_MAIL,$N99),";","")),1,LEN(INDEX(DEF_MAIL,$N99))-LEN(SUBSTITUTE(INDEX(DEF_MAIL,$N99),";",""))+1),IF($N99+1&gt;ROWS(DEF_MAIL),"",$N99+1),$N99)),"")</f>
        <v>69</v>
      </c>
      <c r="O100">
        <f>IF($N100="","",INDEX(DEF_OBLAST,$N100,1))</f>
        <v>50009091</v>
      </c>
      <c r="P100" t="str">
        <f>IF($N100="","",INDEX(DEF_OBLAST,$N100,2))</f>
        <v>Agentura Promotion, v.o.s.</v>
      </c>
      <c r="Q100" t="str">
        <f>IF($N100="","",TRIM(RIGHT(LEFT(SUBSTITUTE(INDEX(DEF_MAIL,$N100),";",REPT(" ",LEN(INDEX(DEF_MAIL,$N100)))),COUNTIF($N$2:$N100,$N100)*LEN(INDEX(DEF_MAIL,$N100))),LEN(INDEX(DEF_MAIL,$N100)))))</f>
        <v>ucto@apromotion.cz</v>
      </c>
      <c r="R100">
        <f>IF($N100="","",INDEX(DEF_OBLAST,$N100,4))</f>
        <v>3466</v>
      </c>
      <c r="S100">
        <f>IF($N100="","",INDEX(DEF_OBLAST,$N100,5))</f>
        <v>24.262</v>
      </c>
      <c r="T100">
        <f>IF($N100="","",INDEX(DEF_OBLAST,$N100,6))</f>
        <v>8.6341637010676153E-2</v>
      </c>
      <c r="U100">
        <f>IF($N100="","",INDEX(DEF_OBLAST,$N100,7))</f>
        <v>281</v>
      </c>
      <c r="V100">
        <f>IF($N100="","",IF(ISNUMBER(INDEX(DEF_OBLAST,$N100,8)),INDEX(DEF_OBLAST,$N100,8),""))</f>
        <v>0.9</v>
      </c>
      <c r="W100">
        <f>IF($N100="","",INDEX(DEF_OBLAST,$N100,9))</f>
        <v>25296442</v>
      </c>
    </row>
    <row r="101" spans="1:23" x14ac:dyDescent="0.25">
      <c r="A101">
        <v>50005370</v>
      </c>
      <c r="B101" t="s">
        <v>206</v>
      </c>
      <c r="C101" t="s">
        <v>207</v>
      </c>
      <c r="D101">
        <v>4452</v>
      </c>
      <c r="E101">
        <v>31.164000000000001</v>
      </c>
      <c r="F101">
        <v>0.10896503496503497</v>
      </c>
      <c r="G101">
        <v>286</v>
      </c>
      <c r="H101">
        <v>0.9</v>
      </c>
      <c r="I101">
        <v>46963821</v>
      </c>
      <c r="L101" t="str">
        <f t="shared" si="1"/>
        <v>kvrezac@kvrezac.cz</v>
      </c>
      <c r="N101">
        <f>IFERROR(IF(ROW()=2,1,IF(COUNTIF($N$1:$N100,$N100)+1&gt;IF(LEN(INDEX(DEF_MAIL,$N100))=LEN(SUBSTITUTE(INDEX(DEF_MAIL,$N100),";","")),1,LEN(INDEX(DEF_MAIL,$N100))-LEN(SUBSTITUTE(INDEX(DEF_MAIL,$N100),";",""))+1),IF($N100+1&gt;ROWS(DEF_MAIL),"",$N100+1),$N100)),"")</f>
        <v>70</v>
      </c>
      <c r="O101">
        <f>IF($N101="","",INDEX(DEF_OBLAST,$N101,1))</f>
        <v>50012996</v>
      </c>
      <c r="P101" t="str">
        <f>IF($N101="","",INDEX(DEF_OBLAST,$N101,2))</f>
        <v>CDD s.r.o.</v>
      </c>
      <c r="Q101" t="str">
        <f>IF($N101="","",TRIM(RIGHT(LEFT(SUBSTITUTE(INDEX(DEF_MAIL,$N101),";",REPT(" ",LEN(INDEX(DEF_MAIL,$N101)))),COUNTIF($N$2:$N101,$N101)*LEN(INDEX(DEF_MAIL,$N101))),LEN(INDEX(DEF_MAIL,$N101)))))</f>
        <v>web@coffeemarket.cz</v>
      </c>
      <c r="R101">
        <f>IF($N101="","",INDEX(DEF_OBLAST,$N101,4))</f>
        <v>4391</v>
      </c>
      <c r="S101">
        <f>IF($N101="","",INDEX(DEF_OBLAST,$N101,5))</f>
        <v>30.737000000000002</v>
      </c>
      <c r="T101">
        <f>IF($N101="","",INDEX(DEF_OBLAST,$N101,6))</f>
        <v>8.8071633237822355E-2</v>
      </c>
      <c r="U101">
        <f>IF($N101="","",INDEX(DEF_OBLAST,$N101,7))</f>
        <v>349</v>
      </c>
      <c r="V101">
        <f>IF($N101="","",IF(ISNUMBER(INDEX(DEF_OBLAST,$N101,8)),INDEX(DEF_OBLAST,$N101,8),""))</f>
        <v>0.9</v>
      </c>
      <c r="W101">
        <f>IF($N101="","",INDEX(DEF_OBLAST,$N101,9))</f>
        <v>24251674</v>
      </c>
    </row>
    <row r="102" spans="1:23" x14ac:dyDescent="0.25">
      <c r="A102">
        <v>50005704</v>
      </c>
      <c r="B102" t="s">
        <v>200</v>
      </c>
      <c r="C102" t="s">
        <v>201</v>
      </c>
      <c r="D102">
        <v>1262</v>
      </c>
      <c r="E102">
        <v>8.8339999999999996</v>
      </c>
      <c r="F102">
        <v>0.110425</v>
      </c>
      <c r="G102">
        <v>80</v>
      </c>
      <c r="H102">
        <v>1.1000000000000001</v>
      </c>
      <c r="I102">
        <v>1503057</v>
      </c>
      <c r="L102" t="str">
        <f t="shared" si="1"/>
        <v>faktury@olzalogistic.com</v>
      </c>
      <c r="N102">
        <f>IFERROR(IF(ROW()=2,1,IF(COUNTIF($N$1:$N101,$N101)+1&gt;IF(LEN(INDEX(DEF_MAIL,$N101))=LEN(SUBSTITUTE(INDEX(DEF_MAIL,$N101),";","")),1,LEN(INDEX(DEF_MAIL,$N101))-LEN(SUBSTITUTE(INDEX(DEF_MAIL,$N101),";",""))+1),IF($N101+1&gt;ROWS(DEF_MAIL),"",$N101+1),$N101)),"")</f>
        <v>71</v>
      </c>
      <c r="O102">
        <f>IF($N102="","",INDEX(DEF_OBLAST,$N102,1))</f>
        <v>50009006</v>
      </c>
      <c r="P102" t="str">
        <f>IF($N102="","",INDEX(DEF_OBLAST,$N102,2))</f>
        <v>Sport Towers Prague s.r.o.</v>
      </c>
      <c r="Q102" t="str">
        <f>IF($N102="","",TRIM(RIGHT(LEFT(SUBSTITUTE(INDEX(DEF_MAIL,$N102),";",REPT(" ",LEN(INDEX(DEF_MAIL,$N102)))),COUNTIF($N$2:$N102,$N102)*LEN(INDEX(DEF_MAIL,$N102))),LEN(INDEX(DEF_MAIL,$N102)))))</f>
        <v>objednavky@ntenis.cz</v>
      </c>
      <c r="R102">
        <f>IF($N102="","",INDEX(DEF_OBLAST,$N102,4))</f>
        <v>504</v>
      </c>
      <c r="S102">
        <f>IF($N102="","",INDEX(DEF_OBLAST,$N102,5))</f>
        <v>3.528</v>
      </c>
      <c r="T102">
        <f>IF($N102="","",INDEX(DEF_OBLAST,$N102,6))</f>
        <v>8.8200000000000001E-2</v>
      </c>
      <c r="U102">
        <f>IF($N102="","",INDEX(DEF_OBLAST,$N102,7))</f>
        <v>40</v>
      </c>
      <c r="V102">
        <f>IF($N102="","",IF(ISNUMBER(INDEX(DEF_OBLAST,$N102,8)),INDEX(DEF_OBLAST,$N102,8),""))</f>
        <v>1.3</v>
      </c>
      <c r="W102">
        <f>IF($N102="","",INDEX(DEF_OBLAST,$N102,9))</f>
        <v>29058520</v>
      </c>
    </row>
    <row r="103" spans="1:23" x14ac:dyDescent="0.25">
      <c r="A103">
        <v>50006489</v>
      </c>
      <c r="B103" t="s">
        <v>208</v>
      </c>
      <c r="C103" t="s">
        <v>209</v>
      </c>
      <c r="D103">
        <v>6644</v>
      </c>
      <c r="E103">
        <v>46.508000000000003</v>
      </c>
      <c r="F103">
        <v>0.11073333333333334</v>
      </c>
      <c r="G103">
        <v>420</v>
      </c>
      <c r="H103">
        <v>0.9</v>
      </c>
      <c r="I103">
        <v>28535260</v>
      </c>
      <c r="L103" t="str">
        <f t="shared" si="1"/>
        <v>jaroslav.drbohlav@mbfinance.cz</v>
      </c>
      <c r="N103">
        <f>IFERROR(IF(ROW()=2,1,IF(COUNTIF($N$1:$N102,$N102)+1&gt;IF(LEN(INDEX(DEF_MAIL,$N102))=LEN(SUBSTITUTE(INDEX(DEF_MAIL,$N102),";","")),1,LEN(INDEX(DEF_MAIL,$N102))-LEN(SUBSTITUTE(INDEX(DEF_MAIL,$N102),";",""))+1),IF($N102+1&gt;ROWS(DEF_MAIL),"",$N102+1),$N102)),"")</f>
        <v>71</v>
      </c>
      <c r="O103">
        <f>IF($N103="","",INDEX(DEF_OBLAST,$N103,1))</f>
        <v>50009006</v>
      </c>
      <c r="P103" t="str">
        <f>IF($N103="","",INDEX(DEF_OBLAST,$N103,2))</f>
        <v>Sport Towers Prague s.r.o.</v>
      </c>
      <c r="Q103" t="str">
        <f>IF($N103="","",TRIM(RIGHT(LEFT(SUBSTITUTE(INDEX(DEF_MAIL,$N103),";",REPT(" ",LEN(INDEX(DEF_MAIL,$N103)))),COUNTIF($N$2:$N103,$N103)*LEN(INDEX(DEF_MAIL,$N103))),LEN(INDEX(DEF_MAIL,$N103)))))</f>
        <v>j.svoboda@sporttowers.cz</v>
      </c>
      <c r="R103">
        <f>IF($N103="","",INDEX(DEF_OBLAST,$N103,4))</f>
        <v>504</v>
      </c>
      <c r="S103">
        <f>IF($N103="","",INDEX(DEF_OBLAST,$N103,5))</f>
        <v>3.528</v>
      </c>
      <c r="T103">
        <f>IF($N103="","",INDEX(DEF_OBLAST,$N103,6))</f>
        <v>8.8200000000000001E-2</v>
      </c>
      <c r="U103">
        <f>IF($N103="","",INDEX(DEF_OBLAST,$N103,7))</f>
        <v>40</v>
      </c>
      <c r="V103">
        <f>IF($N103="","",IF(ISNUMBER(INDEX(DEF_OBLAST,$N103,8)),INDEX(DEF_OBLAST,$N103,8),""))</f>
        <v>1.3</v>
      </c>
      <c r="W103">
        <f>IF($N103="","",INDEX(DEF_OBLAST,$N103,9))</f>
        <v>29058520</v>
      </c>
    </row>
    <row r="104" spans="1:23" x14ac:dyDescent="0.25">
      <c r="A104">
        <v>50004618</v>
      </c>
      <c r="B104" t="s">
        <v>210</v>
      </c>
      <c r="C104" t="s">
        <v>211</v>
      </c>
      <c r="D104">
        <v>578</v>
      </c>
      <c r="E104">
        <v>4.0460000000000003</v>
      </c>
      <c r="F104">
        <v>0.1123888888888889</v>
      </c>
      <c r="G104">
        <v>36</v>
      </c>
      <c r="H104">
        <v>1.3</v>
      </c>
      <c r="I104">
        <v>73445606</v>
      </c>
      <c r="L104" t="str">
        <f t="shared" si="1"/>
        <v>info@notovna.cz</v>
      </c>
      <c r="N104">
        <f>IFERROR(IF(ROW()=2,1,IF(COUNTIF($N$1:$N103,$N103)+1&gt;IF(LEN(INDEX(DEF_MAIL,$N103))=LEN(SUBSTITUTE(INDEX(DEF_MAIL,$N103),";","")),1,LEN(INDEX(DEF_MAIL,$N103))-LEN(SUBSTITUTE(INDEX(DEF_MAIL,$N103),";",""))+1),IF($N103+1&gt;ROWS(DEF_MAIL),"",$N103+1),$N103)),"")</f>
        <v>72</v>
      </c>
      <c r="O104">
        <f>IF($N104="","",INDEX(DEF_OBLAST,$N104,1))</f>
        <v>50006302</v>
      </c>
      <c r="P104" t="str">
        <f>IF($N104="","",INDEX(DEF_OBLAST,$N104,2))</f>
        <v>ELASTA - VESTIL spol. s r. o.</v>
      </c>
      <c r="Q104" t="str">
        <f>IF($N104="","",TRIM(RIGHT(LEFT(SUBSTITUTE(INDEX(DEF_MAIL,$N104),";",REPT(" ",LEN(INDEX(DEF_MAIL,$N104)))),COUNTIF($N$2:$N104,$N104)*LEN(INDEX(DEF_MAIL,$N104))),LEN(INDEX(DEF_MAIL,$N104)))))</f>
        <v>sterbova@elasta-vestil.cz</v>
      </c>
      <c r="R104">
        <f>IF($N104="","",INDEX(DEF_OBLAST,$N104,4))</f>
        <v>2821</v>
      </c>
      <c r="S104">
        <f>IF($N104="","",INDEX(DEF_OBLAST,$N104,5))</f>
        <v>19.747</v>
      </c>
      <c r="T104">
        <f>IF($N104="","",INDEX(DEF_OBLAST,$N104,6))</f>
        <v>8.8551569506726463E-2</v>
      </c>
      <c r="U104">
        <f>IF($N104="","",INDEX(DEF_OBLAST,$N104,7))</f>
        <v>223</v>
      </c>
      <c r="V104">
        <f>IF($N104="","",IF(ISNUMBER(INDEX(DEF_OBLAST,$N104,8)),INDEX(DEF_OBLAST,$N104,8),""))</f>
        <v>0.9</v>
      </c>
      <c r="W104">
        <f>IF($N104="","",INDEX(DEF_OBLAST,$N104,9))</f>
        <v>47473622</v>
      </c>
    </row>
    <row r="105" spans="1:23" x14ac:dyDescent="0.25">
      <c r="A105">
        <v>50007153</v>
      </c>
      <c r="B105" t="s">
        <v>212</v>
      </c>
      <c r="C105" t="s">
        <v>213</v>
      </c>
      <c r="D105">
        <v>568</v>
      </c>
      <c r="E105">
        <v>3.976</v>
      </c>
      <c r="F105">
        <v>0.11359999999999999</v>
      </c>
      <c r="G105">
        <v>35</v>
      </c>
      <c r="H105">
        <v>1.3</v>
      </c>
      <c r="I105">
        <v>64084841</v>
      </c>
      <c r="L105" t="str">
        <f t="shared" si="1"/>
        <v>tomas.drozd@enoty.eu</v>
      </c>
      <c r="N105">
        <f>IFERROR(IF(ROW()=2,1,IF(COUNTIF($N$1:$N104,$N104)+1&gt;IF(LEN(INDEX(DEF_MAIL,$N104))=LEN(SUBSTITUTE(INDEX(DEF_MAIL,$N104),";","")),1,LEN(INDEX(DEF_MAIL,$N104))-LEN(SUBSTITUTE(INDEX(DEF_MAIL,$N104),";",""))+1),IF($N104+1&gt;ROWS(DEF_MAIL),"",$N104+1),$N104)),"")</f>
        <v>73</v>
      </c>
      <c r="O105">
        <f>IF($N105="","",INDEX(DEF_OBLAST,$N105,1))</f>
        <v>50003569</v>
      </c>
      <c r="P105" t="str">
        <f>IF($N105="","",INDEX(DEF_OBLAST,$N105,2))</f>
        <v>MOFO CZ S.R.O.</v>
      </c>
      <c r="Q105" t="str">
        <f>IF($N105="","",TRIM(RIGHT(LEFT(SUBSTITUTE(INDEX(DEF_MAIL,$N105),";",REPT(" ",LEN(INDEX(DEF_MAIL,$N105)))),COUNTIF($N$2:$N105,$N105)*LEN(INDEX(DEF_MAIL,$N105))),LEN(INDEX(DEF_MAIL,$N105)))))</f>
        <v>vlado@oakleycz.com</v>
      </c>
      <c r="R105">
        <f>IF($N105="","",INDEX(DEF_OBLAST,$N105,4))</f>
        <v>5512</v>
      </c>
      <c r="S105">
        <f>IF($N105="","",INDEX(DEF_OBLAST,$N105,5))</f>
        <v>38.584000000000003</v>
      </c>
      <c r="T105">
        <f>IF($N105="","",INDEX(DEF_OBLAST,$N105,6))</f>
        <v>8.8698850574712648E-2</v>
      </c>
      <c r="U105">
        <f>IF($N105="","",INDEX(DEF_OBLAST,$N105,7))</f>
        <v>435</v>
      </c>
      <c r="V105">
        <f>IF($N105="","",IF(ISNUMBER(INDEX(DEF_OBLAST,$N105,8)),INDEX(DEF_OBLAST,$N105,8),""))</f>
        <v>0.9</v>
      </c>
      <c r="W105">
        <f>IF($N105="","",INDEX(DEF_OBLAST,$N105,9))</f>
        <v>28934571</v>
      </c>
    </row>
    <row r="106" spans="1:23" x14ac:dyDescent="0.25">
      <c r="A106">
        <v>50010508</v>
      </c>
      <c r="B106" t="s">
        <v>214</v>
      </c>
      <c r="C106" t="s">
        <v>215</v>
      </c>
      <c r="D106">
        <v>1805</v>
      </c>
      <c r="E106">
        <v>12.635</v>
      </c>
      <c r="F106">
        <v>0.11382882882882883</v>
      </c>
      <c r="G106">
        <v>111</v>
      </c>
      <c r="H106">
        <v>1.1000000000000001</v>
      </c>
      <c r="I106">
        <v>27382346</v>
      </c>
      <c r="L106" t="str">
        <f t="shared" si="1"/>
        <v>info@rajpapousku.cz</v>
      </c>
      <c r="N106">
        <f>IFERROR(IF(ROW()=2,1,IF(COUNTIF($N$1:$N105,$N105)+1&gt;IF(LEN(INDEX(DEF_MAIL,$N105))=LEN(SUBSTITUTE(INDEX(DEF_MAIL,$N105),";","")),1,LEN(INDEX(DEF_MAIL,$N105))-LEN(SUBSTITUTE(INDEX(DEF_MAIL,$N105),";",""))+1),IF($N105+1&gt;ROWS(DEF_MAIL),"",$N105+1),$N105)),"")</f>
        <v>73</v>
      </c>
      <c r="O106">
        <f>IF($N106="","",INDEX(DEF_OBLAST,$N106,1))</f>
        <v>50003569</v>
      </c>
      <c r="P106" t="str">
        <f>IF($N106="","",INDEX(DEF_OBLAST,$N106,2))</f>
        <v>MOFO CZ S.R.O.</v>
      </c>
      <c r="Q106" t="str">
        <f>IF($N106="","",TRIM(RIGHT(LEFT(SUBSTITUTE(INDEX(DEF_MAIL,$N106),";",REPT(" ",LEN(INDEX(DEF_MAIL,$N106)))),COUNTIF($N$2:$N106,$N106)*LEN(INDEX(DEF_MAIL,$N106))),LEN(INDEX(DEF_MAIL,$N106)))))</f>
        <v>info@oakleycz.com</v>
      </c>
      <c r="R106">
        <f>IF($N106="","",INDEX(DEF_OBLAST,$N106,4))</f>
        <v>5512</v>
      </c>
      <c r="S106">
        <f>IF($N106="","",INDEX(DEF_OBLAST,$N106,5))</f>
        <v>38.584000000000003</v>
      </c>
      <c r="T106">
        <f>IF($N106="","",INDEX(DEF_OBLAST,$N106,6))</f>
        <v>8.8698850574712648E-2</v>
      </c>
      <c r="U106">
        <f>IF($N106="","",INDEX(DEF_OBLAST,$N106,7))</f>
        <v>435</v>
      </c>
      <c r="V106">
        <f>IF($N106="","",IF(ISNUMBER(INDEX(DEF_OBLAST,$N106,8)),INDEX(DEF_OBLAST,$N106,8),""))</f>
        <v>0.9</v>
      </c>
      <c r="W106">
        <f>IF($N106="","",INDEX(DEF_OBLAST,$N106,9))</f>
        <v>28934571</v>
      </c>
    </row>
    <row r="107" spans="1:23" x14ac:dyDescent="0.25">
      <c r="A107">
        <v>50003682</v>
      </c>
      <c r="B107" t="s">
        <v>216</v>
      </c>
      <c r="C107" t="s">
        <v>217</v>
      </c>
      <c r="D107">
        <v>3488</v>
      </c>
      <c r="E107">
        <v>24.416</v>
      </c>
      <c r="F107">
        <v>0.11462910798122065</v>
      </c>
      <c r="G107">
        <v>213</v>
      </c>
      <c r="H107">
        <v>0.9</v>
      </c>
      <c r="I107">
        <v>47524383</v>
      </c>
      <c r="L107" t="str">
        <f t="shared" si="1"/>
        <v>info@pebeo.cz; aneta.tumova@me.com</v>
      </c>
      <c r="N107">
        <f>IFERROR(IF(ROW()=2,1,IF(COUNTIF($N$1:$N106,$N106)+1&gt;IF(LEN(INDEX(DEF_MAIL,$N106))=LEN(SUBSTITUTE(INDEX(DEF_MAIL,$N106),";","")),1,LEN(INDEX(DEF_MAIL,$N106))-LEN(SUBSTITUTE(INDEX(DEF_MAIL,$N106),";",""))+1),IF($N106+1&gt;ROWS(DEF_MAIL),"",$N106+1),$N106)),"")</f>
        <v>73</v>
      </c>
      <c r="O107">
        <f>IF($N107="","",INDEX(DEF_OBLAST,$N107,1))</f>
        <v>50003569</v>
      </c>
      <c r="P107" t="str">
        <f>IF($N107="","",INDEX(DEF_OBLAST,$N107,2))</f>
        <v>MOFO CZ S.R.O.</v>
      </c>
      <c r="Q107" t="str">
        <f>IF($N107="","",TRIM(RIGHT(LEFT(SUBSTITUTE(INDEX(DEF_MAIL,$N107),";",REPT(" ",LEN(INDEX(DEF_MAIL,$N107)))),COUNTIF($N$2:$N107,$N107)*LEN(INDEX(DEF_MAIL,$N107))),LEN(INDEX(DEF_MAIL,$N107)))))</f>
        <v>jana@mofodistribution.com</v>
      </c>
      <c r="R107">
        <f>IF($N107="","",INDEX(DEF_OBLAST,$N107,4))</f>
        <v>5512</v>
      </c>
      <c r="S107">
        <f>IF($N107="","",INDEX(DEF_OBLAST,$N107,5))</f>
        <v>38.584000000000003</v>
      </c>
      <c r="T107">
        <f>IF($N107="","",INDEX(DEF_OBLAST,$N107,6))</f>
        <v>8.8698850574712648E-2</v>
      </c>
      <c r="U107">
        <f>IF($N107="","",INDEX(DEF_OBLAST,$N107,7))</f>
        <v>435</v>
      </c>
      <c r="V107">
        <f>IF($N107="","",IF(ISNUMBER(INDEX(DEF_OBLAST,$N107,8)),INDEX(DEF_OBLAST,$N107,8),""))</f>
        <v>0.9</v>
      </c>
      <c r="W107">
        <f>IF($N107="","",INDEX(DEF_OBLAST,$N107,9))</f>
        <v>28934571</v>
      </c>
    </row>
    <row r="108" spans="1:23" x14ac:dyDescent="0.25">
      <c r="A108">
        <v>50013285</v>
      </c>
      <c r="B108" t="s">
        <v>218</v>
      </c>
      <c r="C108" t="s">
        <v>219</v>
      </c>
      <c r="D108">
        <v>1446</v>
      </c>
      <c r="E108">
        <v>10.122</v>
      </c>
      <c r="F108">
        <v>0.1163448275862069</v>
      </c>
      <c r="G108">
        <v>87</v>
      </c>
      <c r="H108">
        <v>1.1000000000000001</v>
      </c>
      <c r="I108">
        <v>64652882</v>
      </c>
      <c r="L108" t="str">
        <f t="shared" si="1"/>
        <v>timbre@centrum.cz</v>
      </c>
      <c r="N108">
        <f>IFERROR(IF(ROW()=2,1,IF(COUNTIF($N$1:$N107,$N107)+1&gt;IF(LEN(INDEX(DEF_MAIL,$N107))=LEN(SUBSTITUTE(INDEX(DEF_MAIL,$N107),";","")),1,LEN(INDEX(DEF_MAIL,$N107))-LEN(SUBSTITUTE(INDEX(DEF_MAIL,$N107),";",""))+1),IF($N107+1&gt;ROWS(DEF_MAIL),"",$N107+1),$N107)),"")</f>
        <v>74</v>
      </c>
      <c r="O108">
        <f>IF($N108="","",INDEX(DEF_OBLAST,$N108,1))</f>
        <v>50010070</v>
      </c>
      <c r="P108" t="str">
        <f>IF($N108="","",INDEX(DEF_OBLAST,$N108,2))</f>
        <v>PINAKO PRODUCTION s.r.o.</v>
      </c>
      <c r="Q108" t="str">
        <f>IF($N108="","",TRIM(RIGHT(LEFT(SUBSTITUTE(INDEX(DEF_MAIL,$N108),";",REPT(" ",LEN(INDEX(DEF_MAIL,$N108)))),COUNTIF($N$2:$N108,$N108)*LEN(INDEX(DEF_MAIL,$N108))),LEN(INDEX(DEF_MAIL,$N108)))))</f>
        <v>kukadloo@kukadloo.cz</v>
      </c>
      <c r="R108">
        <f>IF($N108="","",INDEX(DEF_OBLAST,$N108,4))</f>
        <v>1867</v>
      </c>
      <c r="S108">
        <f>IF($N108="","",INDEX(DEF_OBLAST,$N108,5))</f>
        <v>13.069000000000001</v>
      </c>
      <c r="T108">
        <f>IF($N108="","",INDEX(DEF_OBLAST,$N108,6))</f>
        <v>8.9513698630136987E-2</v>
      </c>
      <c r="U108">
        <f>IF($N108="","",INDEX(DEF_OBLAST,$N108,7))</f>
        <v>146</v>
      </c>
      <c r="V108">
        <f>IF($N108="","",IF(ISNUMBER(INDEX(DEF_OBLAST,$N108,8)),INDEX(DEF_OBLAST,$N108,8),""))</f>
        <v>1.1000000000000001</v>
      </c>
      <c r="W108">
        <f>IF($N108="","",INDEX(DEF_OBLAST,$N108,9))</f>
        <v>2889013</v>
      </c>
    </row>
    <row r="109" spans="1:23" x14ac:dyDescent="0.25">
      <c r="A109">
        <v>50009985</v>
      </c>
      <c r="B109" t="s">
        <v>220</v>
      </c>
      <c r="C109" t="s">
        <v>221</v>
      </c>
      <c r="D109">
        <v>1285</v>
      </c>
      <c r="E109">
        <v>8.995000000000001</v>
      </c>
      <c r="F109">
        <v>0.11681818181818183</v>
      </c>
      <c r="G109">
        <v>77</v>
      </c>
      <c r="H109">
        <v>1.1000000000000001</v>
      </c>
      <c r="I109">
        <v>70577463</v>
      </c>
      <c r="L109" t="str">
        <f t="shared" si="1"/>
        <v>derfl@centrum.cz</v>
      </c>
      <c r="N109">
        <f>IFERROR(IF(ROW()=2,1,IF(COUNTIF($N$1:$N108,$N108)+1&gt;IF(LEN(INDEX(DEF_MAIL,$N108))=LEN(SUBSTITUTE(INDEX(DEF_MAIL,$N108),";","")),1,LEN(INDEX(DEF_MAIL,$N108))-LEN(SUBSTITUTE(INDEX(DEF_MAIL,$N108),";",""))+1),IF($N108+1&gt;ROWS(DEF_MAIL),"",$N108+1),$N108)),"")</f>
        <v>75</v>
      </c>
      <c r="O109">
        <f>IF($N109="","",INDEX(DEF_OBLAST,$N109,1))</f>
        <v>50007279</v>
      </c>
      <c r="P109" t="str">
        <f>IF($N109="","",INDEX(DEF_OBLAST,$N109,2))</f>
        <v>KAKTEEN - PH - FLORA, spol. s.r.o.</v>
      </c>
      <c r="Q109" t="str">
        <f>IF($N109="","",TRIM(RIGHT(LEFT(SUBSTITUTE(INDEX(DEF_MAIL,$N109),";",REPT(" ",LEN(INDEX(DEF_MAIL,$N109)))),COUNTIF($N$2:$N109,$N109)*LEN(INDEX(DEF_MAIL,$N109))),LEN(INDEX(DEF_MAIL,$N109)))))</f>
        <v>matucana@kakteen.cz</v>
      </c>
      <c r="R109">
        <f>IF($N109="","",INDEX(DEF_OBLAST,$N109,4))</f>
        <v>810</v>
      </c>
      <c r="S109">
        <f>IF($N109="","",INDEX(DEF_OBLAST,$N109,5))</f>
        <v>5.67</v>
      </c>
      <c r="T109">
        <f>IF($N109="","",INDEX(DEF_OBLAST,$N109,6))</f>
        <v>9.1451612903225801E-2</v>
      </c>
      <c r="U109">
        <f>IF($N109="","",INDEX(DEF_OBLAST,$N109,7))</f>
        <v>62</v>
      </c>
      <c r="V109">
        <f>IF($N109="","",IF(ISNUMBER(INDEX(DEF_OBLAST,$N109,8)),INDEX(DEF_OBLAST,$N109,8),""))</f>
        <v>1.3</v>
      </c>
      <c r="W109">
        <f>IF($N109="","",INDEX(DEF_OBLAST,$N109,9))</f>
        <v>49550888</v>
      </c>
    </row>
    <row r="110" spans="1:23" x14ac:dyDescent="0.25">
      <c r="A110">
        <v>50012673</v>
      </c>
      <c r="B110" t="s">
        <v>222</v>
      </c>
      <c r="C110" t="s">
        <v>223</v>
      </c>
      <c r="D110">
        <v>760</v>
      </c>
      <c r="E110">
        <v>5.32</v>
      </c>
      <c r="F110">
        <v>0.12090909090909091</v>
      </c>
      <c r="G110">
        <v>44</v>
      </c>
      <c r="H110">
        <v>1.3</v>
      </c>
      <c r="I110">
        <v>25936085</v>
      </c>
      <c r="L110" t="str">
        <f t="shared" si="1"/>
        <v>vlcek.hk@seznam.cz</v>
      </c>
      <c r="N110">
        <f>IFERROR(IF(ROW()=2,1,IF(COUNTIF($N$1:$N109,$N109)+1&gt;IF(LEN(INDEX(DEF_MAIL,$N109))=LEN(SUBSTITUTE(INDEX(DEF_MAIL,$N109),";","")),1,LEN(INDEX(DEF_MAIL,$N109))-LEN(SUBSTITUTE(INDEX(DEF_MAIL,$N109),";",""))+1),IF($N109+1&gt;ROWS(DEF_MAIL),"",$N109+1),$N109)),"")</f>
        <v>76</v>
      </c>
      <c r="O110">
        <f>IF($N110="","",INDEX(DEF_OBLAST,$N110,1))</f>
        <v>50009594</v>
      </c>
      <c r="P110" t="str">
        <f>IF($N110="","",INDEX(DEF_OBLAST,$N110,2))</f>
        <v>TOREX BOHEMIA, s.r.o.</v>
      </c>
      <c r="Q110" t="str">
        <f>IF($N110="","",TRIM(RIGHT(LEFT(SUBSTITUTE(INDEX(DEF_MAIL,$N110),";",REPT(" ",LEN(INDEX(DEF_MAIL,$N110)))),COUNTIF($N$2:$N110,$N110)*LEN(INDEX(DEF_MAIL,$N110))),LEN(INDEX(DEF_MAIL,$N110)))))</f>
        <v>faktury@torex.cz</v>
      </c>
      <c r="R110">
        <f>IF($N110="","",INDEX(DEF_OBLAST,$N110,4))</f>
        <v>2143</v>
      </c>
      <c r="S110">
        <f>IF($N110="","",INDEX(DEF_OBLAST,$N110,5))</f>
        <v>15.000999999999999</v>
      </c>
      <c r="T110">
        <f>IF($N110="","",INDEX(DEF_OBLAST,$N110,6))</f>
        <v>9.2030674846625762E-2</v>
      </c>
      <c r="U110">
        <f>IF($N110="","",INDEX(DEF_OBLAST,$N110,7))</f>
        <v>163</v>
      </c>
      <c r="V110">
        <f>IF($N110="","",IF(ISNUMBER(INDEX(DEF_OBLAST,$N110,8)),INDEX(DEF_OBLAST,$N110,8),""))</f>
        <v>1.1000000000000001</v>
      </c>
      <c r="W110">
        <f>IF($N110="","",INDEX(DEF_OBLAST,$N110,9))</f>
        <v>25027727</v>
      </c>
    </row>
    <row r="111" spans="1:23" x14ac:dyDescent="0.25">
      <c r="A111">
        <v>50009389</v>
      </c>
      <c r="B111" t="s">
        <v>224</v>
      </c>
      <c r="C111" t="s">
        <v>225</v>
      </c>
      <c r="D111">
        <v>6052</v>
      </c>
      <c r="E111">
        <v>42.364000000000004</v>
      </c>
      <c r="F111">
        <v>0.12173563218390805</v>
      </c>
      <c r="G111">
        <v>348</v>
      </c>
      <c r="H111">
        <v>0.9</v>
      </c>
      <c r="I111">
        <v>44795092</v>
      </c>
      <c r="L111" t="str">
        <f t="shared" si="1"/>
        <v>invoice.gw-jenec@gw-world.com; lukas.volovecky@gw-world.com; martin.senk@gw-world.com</v>
      </c>
      <c r="N111">
        <f>IFERROR(IF(ROW()=2,1,IF(COUNTIF($N$1:$N110,$N110)+1&gt;IF(LEN(INDEX(DEF_MAIL,$N110))=LEN(SUBSTITUTE(INDEX(DEF_MAIL,$N110),";","")),1,LEN(INDEX(DEF_MAIL,$N110))-LEN(SUBSTITUTE(INDEX(DEF_MAIL,$N110),";",""))+1),IF($N110+1&gt;ROWS(DEF_MAIL),"",$N110+1),$N110)),"")</f>
        <v>77</v>
      </c>
      <c r="O111">
        <f>IF($N111="","",INDEX(DEF_OBLAST,$N111,1))</f>
        <v>50011405</v>
      </c>
      <c r="P111" t="str">
        <f>IF($N111="","",INDEX(DEF_OBLAST,$N111,2))</f>
        <v>A.A. Potištené lepicí pásky s.r.o.</v>
      </c>
      <c r="Q111" t="str">
        <f>IF($N111="","",TRIM(RIGHT(LEFT(SUBSTITUTE(INDEX(DEF_MAIL,$N111),";",REPT(" ",LEN(INDEX(DEF_MAIL,$N111)))),COUNTIF($N$2:$N111,$N111)*LEN(INDEX(DEF_MAIL,$N111))),LEN(INDEX(DEF_MAIL,$N111)))))</f>
        <v>lida@pasky.cz</v>
      </c>
      <c r="R111">
        <f>IF($N111="","",INDEX(DEF_OBLAST,$N111,4))</f>
        <v>585</v>
      </c>
      <c r="S111">
        <f>IF($N111="","",INDEX(DEF_OBLAST,$N111,5))</f>
        <v>4.0949999999999998</v>
      </c>
      <c r="T111">
        <f>IF($N111="","",INDEX(DEF_OBLAST,$N111,6))</f>
        <v>9.3068181818181814E-2</v>
      </c>
      <c r="U111">
        <f>IF($N111="","",INDEX(DEF_OBLAST,$N111,7))</f>
        <v>44</v>
      </c>
      <c r="V111">
        <f>IF($N111="","",IF(ISNUMBER(INDEX(DEF_OBLAST,$N111,8)),INDEX(DEF_OBLAST,$N111,8),""))</f>
        <v>1.3</v>
      </c>
      <c r="W111">
        <f>IF($N111="","",INDEX(DEF_OBLAST,$N111,9))</f>
        <v>26136686</v>
      </c>
    </row>
    <row r="112" spans="1:23" x14ac:dyDescent="0.25">
      <c r="A112">
        <v>50008481</v>
      </c>
      <c r="B112" t="s">
        <v>226</v>
      </c>
      <c r="C112" t="s">
        <v>227</v>
      </c>
      <c r="D112">
        <v>2253</v>
      </c>
      <c r="E112">
        <v>15.771000000000001</v>
      </c>
      <c r="F112">
        <v>0.12225581395348838</v>
      </c>
      <c r="G112">
        <v>129</v>
      </c>
      <c r="H112">
        <v>1.1000000000000001</v>
      </c>
      <c r="I112">
        <v>27805395</v>
      </c>
      <c r="L112" t="str">
        <f t="shared" si="1"/>
        <v>vtomi@tiptrade.cz</v>
      </c>
      <c r="N112">
        <f>IFERROR(IF(ROW()=2,1,IF(COUNTIF($N$1:$N111,$N111)+1&gt;IF(LEN(INDEX(DEF_MAIL,$N111))=LEN(SUBSTITUTE(INDEX(DEF_MAIL,$N111),";","")),1,LEN(INDEX(DEF_MAIL,$N111))-LEN(SUBSTITUTE(INDEX(DEF_MAIL,$N111),";",""))+1),IF($N111+1&gt;ROWS(DEF_MAIL),"",$N111+1),$N111)),"")</f>
        <v>78</v>
      </c>
      <c r="O112">
        <f>IF($N112="","",INDEX(DEF_OBLAST,$N112,1))</f>
        <v>50009645</v>
      </c>
      <c r="P112" t="str">
        <f>IF($N112="","",INDEX(DEF_OBLAST,$N112,2))</f>
        <v>Raudikko Bazar, s.r.o.</v>
      </c>
      <c r="Q112" t="str">
        <f>IF($N112="","",TRIM(RIGHT(LEFT(SUBSTITUTE(INDEX(DEF_MAIL,$N112),";",REPT(" ",LEN(INDEX(DEF_MAIL,$N112)))),COUNTIF($N$2:$N112,$N112)*LEN(INDEX(DEF_MAIL,$N112))),LEN(INDEX(DEF_MAIL,$N112)))))</f>
        <v>nakastance@seznam.cz</v>
      </c>
      <c r="R112">
        <f>IF($N112="","",INDEX(DEF_OBLAST,$N112,4))</f>
        <v>920</v>
      </c>
      <c r="S112">
        <f>IF($N112="","",INDEX(DEF_OBLAST,$N112,5))</f>
        <v>6.44</v>
      </c>
      <c r="T112">
        <f>IF($N112="","",INDEX(DEF_OBLAST,$N112,6))</f>
        <v>9.3333333333333338E-2</v>
      </c>
      <c r="U112">
        <f>IF($N112="","",INDEX(DEF_OBLAST,$N112,7))</f>
        <v>69</v>
      </c>
      <c r="V112">
        <f>IF($N112="","",IF(ISNUMBER(INDEX(DEF_OBLAST,$N112,8)),INDEX(DEF_OBLAST,$N112,8),""))</f>
        <v>1.3</v>
      </c>
      <c r="W112">
        <f>IF($N112="","",INDEX(DEF_OBLAST,$N112,9))</f>
        <v>3492982</v>
      </c>
    </row>
    <row r="113" spans="1:23" x14ac:dyDescent="0.25">
      <c r="A113">
        <v>50004421</v>
      </c>
      <c r="B113" t="s">
        <v>228</v>
      </c>
      <c r="C113" t="s">
        <v>229</v>
      </c>
      <c r="D113">
        <v>1546</v>
      </c>
      <c r="E113">
        <v>10.822000000000001</v>
      </c>
      <c r="F113">
        <v>0.12297727272727274</v>
      </c>
      <c r="G113">
        <v>88</v>
      </c>
      <c r="H113">
        <v>1.1000000000000001</v>
      </c>
      <c r="I113">
        <v>65396561</v>
      </c>
      <c r="L113" t="str">
        <f t="shared" si="1"/>
        <v>info@robimaus.cz</v>
      </c>
      <c r="N113">
        <f>IFERROR(IF(ROW()=2,1,IF(COUNTIF($N$1:$N112,$N112)+1&gt;IF(LEN(INDEX(DEF_MAIL,$N112))=LEN(SUBSTITUTE(INDEX(DEF_MAIL,$N112),";","")),1,LEN(INDEX(DEF_MAIL,$N112))-LEN(SUBSTITUTE(INDEX(DEF_MAIL,$N112),";",""))+1),IF($N112+1&gt;ROWS(DEF_MAIL),"",$N112+1),$N112)),"")</f>
        <v>79</v>
      </c>
      <c r="O113">
        <f>IF($N113="","",INDEX(DEF_OBLAST,$N113,1))</f>
        <v>50001076</v>
      </c>
      <c r="P113" t="str">
        <f>IF($N113="","",INDEX(DEF_OBLAST,$N113,2))</f>
        <v>IHLE CZECH, s.r.o.</v>
      </c>
      <c r="Q113" t="str">
        <f>IF($N113="","",TRIM(RIGHT(LEFT(SUBSTITUTE(INDEX(DEF_MAIL,$N113),";",REPT(" ",LEN(INDEX(DEF_MAIL,$N113)))),COUNTIF($N$2:$N113,$N113)*LEN(INDEX(DEF_MAIL,$N113))),LEN(INDEX(DEF_MAIL,$N113)))))</f>
        <v>einvoice@ihlenet.com</v>
      </c>
      <c r="R113">
        <f>IF($N113="","",INDEX(DEF_OBLAST,$N113,4))</f>
        <v>43489</v>
      </c>
      <c r="S113">
        <f>IF($N113="","",INDEX(DEF_OBLAST,$N113,5))</f>
        <v>304.423</v>
      </c>
      <c r="T113">
        <f>IF($N113="","",INDEX(DEF_OBLAST,$N113,6))</f>
        <v>9.4132034632034636E-2</v>
      </c>
      <c r="U113">
        <f>IF($N113="","",INDEX(DEF_OBLAST,$N113,7))</f>
        <v>3234</v>
      </c>
      <c r="V113">
        <f>IF($N113="","",IF(ISNUMBER(INDEX(DEF_OBLAST,$N113,8)),INDEX(DEF_OBLAST,$N113,8),""))</f>
        <v>0.9</v>
      </c>
      <c r="W113">
        <f>IF($N113="","",INDEX(DEF_OBLAST,$N113,9))</f>
        <v>26324831</v>
      </c>
    </row>
    <row r="114" spans="1:23" x14ac:dyDescent="0.25">
      <c r="A114">
        <v>50010859</v>
      </c>
      <c r="B114" t="s">
        <v>230</v>
      </c>
      <c r="C114" t="s">
        <v>231</v>
      </c>
      <c r="D114">
        <v>2079</v>
      </c>
      <c r="E114">
        <v>14.553000000000001</v>
      </c>
      <c r="F114">
        <v>0.12333050847457627</v>
      </c>
      <c r="G114">
        <v>118</v>
      </c>
      <c r="H114">
        <v>1.1000000000000001</v>
      </c>
      <c r="I114">
        <v>27311325</v>
      </c>
      <c r="L114" t="str">
        <f t="shared" si="1"/>
        <v>michal.skorepa@outdoor-liberec.cz</v>
      </c>
      <c r="N114">
        <f>IFERROR(IF(ROW()=2,1,IF(COUNTIF($N$1:$N113,$N113)+1&gt;IF(LEN(INDEX(DEF_MAIL,$N113))=LEN(SUBSTITUTE(INDEX(DEF_MAIL,$N113),";","")),1,LEN(INDEX(DEF_MAIL,$N113))-LEN(SUBSTITUTE(INDEX(DEF_MAIL,$N113),";",""))+1),IF($N113+1&gt;ROWS(DEF_MAIL),"",$N113+1),$N113)),"")</f>
        <v>80</v>
      </c>
      <c r="O114">
        <f>IF($N114="","",INDEX(DEF_OBLAST,$N114,1))</f>
        <v>50004920</v>
      </c>
      <c r="P114" t="str">
        <f>IF($N114="","",INDEX(DEF_OBLAST,$N114,2))</f>
        <v>EDWILAN spol. s r.o.</v>
      </c>
      <c r="Q114" t="str">
        <f>IF($N114="","",TRIM(RIGHT(LEFT(SUBSTITUTE(INDEX(DEF_MAIL,$N114),";",REPT(" ",LEN(INDEX(DEF_MAIL,$N114)))),COUNTIF($N$2:$N114,$N114)*LEN(INDEX(DEF_MAIL,$N114))),LEN(INDEX(DEF_MAIL,$N114)))))</f>
        <v>edwilan@iol.cz</v>
      </c>
      <c r="R114">
        <f>IF($N114="","",INDEX(DEF_OBLAST,$N114,4))</f>
        <v>1307</v>
      </c>
      <c r="S114">
        <f>IF($N114="","",INDEX(DEF_OBLAST,$N114,5))</f>
        <v>9.1490000000000009</v>
      </c>
      <c r="T114">
        <f>IF($N114="","",INDEX(DEF_OBLAST,$N114,6))</f>
        <v>9.4319587628865983E-2</v>
      </c>
      <c r="U114">
        <f>IF($N114="","",INDEX(DEF_OBLAST,$N114,7))</f>
        <v>97</v>
      </c>
      <c r="V114">
        <f>IF($N114="","",IF(ISNUMBER(INDEX(DEF_OBLAST,$N114,8)),INDEX(DEF_OBLAST,$N114,8),""))</f>
        <v>1.1000000000000001</v>
      </c>
      <c r="W114">
        <f>IF($N114="","",INDEX(DEF_OBLAST,$N114,9))</f>
        <v>25383663</v>
      </c>
    </row>
    <row r="115" spans="1:23" x14ac:dyDescent="0.25">
      <c r="A115">
        <v>50002841</v>
      </c>
      <c r="B115" t="s">
        <v>232</v>
      </c>
      <c r="C115" t="s">
        <v>233</v>
      </c>
      <c r="D115">
        <v>28709</v>
      </c>
      <c r="E115">
        <v>200.96299999999999</v>
      </c>
      <c r="F115">
        <v>0.12528865336658354</v>
      </c>
      <c r="G115">
        <v>1604</v>
      </c>
      <c r="H115">
        <v>0.9</v>
      </c>
      <c r="I115">
        <v>49704281</v>
      </c>
      <c r="L115" t="str">
        <f t="shared" si="1"/>
        <v>fakturace@cyklomax.cz; m.kutilova@cyklomax.cz; karolina.novackova@cyklomax.cz; novackova.karolina@seznam.cz</v>
      </c>
      <c r="N115">
        <f>IFERROR(IF(ROW()=2,1,IF(COUNTIF($N$1:$N114,$N114)+1&gt;IF(LEN(INDEX(DEF_MAIL,$N114))=LEN(SUBSTITUTE(INDEX(DEF_MAIL,$N114),";","")),1,LEN(INDEX(DEF_MAIL,$N114))-LEN(SUBSTITUTE(INDEX(DEF_MAIL,$N114),";",""))+1),IF($N114+1&gt;ROWS(DEF_MAIL),"",$N114+1),$N114)),"")</f>
        <v>81</v>
      </c>
      <c r="O115">
        <f>IF($N115="","",INDEX(DEF_OBLAST,$N115,1))</f>
        <v>50011203</v>
      </c>
      <c r="P115" t="str">
        <f>IF($N115="","",INDEX(DEF_OBLAST,$N115,2))</f>
        <v>Hifour s.r.o.</v>
      </c>
      <c r="Q115" t="str">
        <f>IF($N115="","",TRIM(RIGHT(LEFT(SUBSTITUTE(INDEX(DEF_MAIL,$N115),";",REPT(" ",LEN(INDEX(DEF_MAIL,$N115)))),COUNTIF($N$2:$N115,$N115)*LEN(INDEX(DEF_MAIL,$N115))),LEN(INDEX(DEF_MAIL,$N115)))))</f>
        <v>platby@balikonos.cz</v>
      </c>
      <c r="R115">
        <f>IF($N115="","",INDEX(DEF_OBLAST,$N115,4))</f>
        <v>1636</v>
      </c>
      <c r="S115">
        <f>IF($N115="","",INDEX(DEF_OBLAST,$N115,5))</f>
        <v>11.452</v>
      </c>
      <c r="T115">
        <f>IF($N115="","",INDEX(DEF_OBLAST,$N115,6))</f>
        <v>9.5433333333333328E-2</v>
      </c>
      <c r="U115">
        <f>IF($N115="","",INDEX(DEF_OBLAST,$N115,7))</f>
        <v>120</v>
      </c>
      <c r="V115">
        <f>IF($N115="","",IF(ISNUMBER(INDEX(DEF_OBLAST,$N115,8)),INDEX(DEF_OBLAST,$N115,8),""))</f>
        <v>1.1000000000000001</v>
      </c>
      <c r="W115">
        <f>IF($N115="","",INDEX(DEF_OBLAST,$N115,9))</f>
        <v>47537841</v>
      </c>
    </row>
    <row r="116" spans="1:23" x14ac:dyDescent="0.25">
      <c r="A116">
        <v>50012639</v>
      </c>
      <c r="B116" t="s">
        <v>234</v>
      </c>
      <c r="C116" t="s">
        <v>235</v>
      </c>
      <c r="D116">
        <v>3297</v>
      </c>
      <c r="E116">
        <v>23.079000000000001</v>
      </c>
      <c r="F116">
        <v>0.12542934782608697</v>
      </c>
      <c r="G116">
        <v>184</v>
      </c>
      <c r="H116">
        <v>1.1000000000000001</v>
      </c>
      <c r="I116">
        <v>2065533</v>
      </c>
      <c r="L116" t="str">
        <f t="shared" si="1"/>
        <v>iva.obchod@viestegroup.cz</v>
      </c>
      <c r="N116">
        <f>IFERROR(IF(ROW()=2,1,IF(COUNTIF($N$1:$N115,$N115)+1&gt;IF(LEN(INDEX(DEF_MAIL,$N115))=LEN(SUBSTITUTE(INDEX(DEF_MAIL,$N115),";","")),1,LEN(INDEX(DEF_MAIL,$N115))-LEN(SUBSTITUTE(INDEX(DEF_MAIL,$N115),";",""))+1),IF($N115+1&gt;ROWS(DEF_MAIL),"",$N115+1),$N115)),"")</f>
        <v>82</v>
      </c>
      <c r="O116">
        <f>IF($N116="","",INDEX(DEF_OBLAST,$N116,1))</f>
        <v>50012281</v>
      </c>
      <c r="P116" t="str">
        <f>IF($N116="","",INDEX(DEF_OBLAST,$N116,2))</f>
        <v>VIPceny.sk s.r.o.</v>
      </c>
      <c r="Q116" t="str">
        <f>IF($N116="","",TRIM(RIGHT(LEFT(SUBSTITUTE(INDEX(DEF_MAIL,$N116),";",REPT(" ",LEN(INDEX(DEF_MAIL,$N116)))),COUNTIF($N$2:$N116,$N116)*LEN(INDEX(DEF_MAIL,$N116))),LEN(INDEX(DEF_MAIL,$N116)))))</f>
        <v>info@vipceny.eu</v>
      </c>
      <c r="R116">
        <f>IF($N116="","",INDEX(DEF_OBLAST,$N116,4))</f>
        <v>167</v>
      </c>
      <c r="S116">
        <f>IF($N116="","",INDEX(DEF_OBLAST,$N116,5))</f>
        <v>1.169</v>
      </c>
      <c r="T116">
        <f>IF($N116="","",INDEX(DEF_OBLAST,$N116,6))</f>
        <v>9.7416666666666665E-2</v>
      </c>
      <c r="U116">
        <f>IF($N116="","",INDEX(DEF_OBLAST,$N116,7))</f>
        <v>12</v>
      </c>
      <c r="V116">
        <f>IF($N116="","",IF(ISNUMBER(INDEX(DEF_OBLAST,$N116,8)),INDEX(DEF_OBLAST,$N116,8),""))</f>
        <v>1.3</v>
      </c>
      <c r="W116">
        <f>IF($N116="","",INDEX(DEF_OBLAST,$N116,9))</f>
        <v>3626245</v>
      </c>
    </row>
    <row r="117" spans="1:23" x14ac:dyDescent="0.25">
      <c r="A117">
        <v>50012466</v>
      </c>
      <c r="B117" t="s">
        <v>236</v>
      </c>
      <c r="C117" t="s">
        <v>237</v>
      </c>
      <c r="D117">
        <v>2860</v>
      </c>
      <c r="E117">
        <v>20.02</v>
      </c>
      <c r="F117">
        <v>0.1259119496855346</v>
      </c>
      <c r="G117">
        <v>159</v>
      </c>
      <c r="H117">
        <v>1.1000000000000001</v>
      </c>
      <c r="I117">
        <v>5399718</v>
      </c>
      <c r="L117" t="str">
        <f t="shared" si="1"/>
        <v>rs.tuning@seznam.cz</v>
      </c>
      <c r="N117">
        <f>IFERROR(IF(ROW()=2,1,IF(COUNTIF($N$1:$N116,$N116)+1&gt;IF(LEN(INDEX(DEF_MAIL,$N116))=LEN(SUBSTITUTE(INDEX(DEF_MAIL,$N116),";","")),1,LEN(INDEX(DEF_MAIL,$N116))-LEN(SUBSTITUTE(INDEX(DEF_MAIL,$N116),";",""))+1),IF($N116+1&gt;ROWS(DEF_MAIL),"",$N116+1),$N116)),"")</f>
        <v>83</v>
      </c>
      <c r="O117">
        <f>IF($N117="","",INDEX(DEF_OBLAST,$N117,1))</f>
        <v>50005081</v>
      </c>
      <c r="P117" t="str">
        <f>IF($N117="","",INDEX(DEF_OBLAST,$N117,2))</f>
        <v>Vera Daubnerová</v>
      </c>
      <c r="Q117" t="str">
        <f>IF($N117="","",TRIM(RIGHT(LEFT(SUBSTITUTE(INDEX(DEF_MAIL,$N117),";",REPT(" ",LEN(INDEX(DEF_MAIL,$N117)))),COUNTIF($N$2:$N117,$N117)*LEN(INDEX(DEF_MAIL,$N117))),LEN(INDEX(DEF_MAIL,$N117)))))</f>
        <v>papirnictvi.daubner@centrum.cz</v>
      </c>
      <c r="R117">
        <f>IF($N117="","",INDEX(DEF_OBLAST,$N117,4))</f>
        <v>2326</v>
      </c>
      <c r="S117">
        <f>IF($N117="","",INDEX(DEF_OBLAST,$N117,5))</f>
        <v>16.282</v>
      </c>
      <c r="T117">
        <f>IF($N117="","",INDEX(DEF_OBLAST,$N117,6))</f>
        <v>9.8084337349397588E-2</v>
      </c>
      <c r="U117">
        <f>IF($N117="","",INDEX(DEF_OBLAST,$N117,7))</f>
        <v>166</v>
      </c>
      <c r="V117">
        <f>IF($N117="","",IF(ISNUMBER(INDEX(DEF_OBLAST,$N117,8)),INDEX(DEF_OBLAST,$N117,8),""))</f>
        <v>1.1000000000000001</v>
      </c>
      <c r="W117">
        <f>IF($N117="","",INDEX(DEF_OBLAST,$N117,9))</f>
        <v>13148591</v>
      </c>
    </row>
    <row r="118" spans="1:23" x14ac:dyDescent="0.25">
      <c r="A118">
        <v>50006284</v>
      </c>
      <c r="B118" t="s">
        <v>238</v>
      </c>
      <c r="C118" t="s">
        <v>239</v>
      </c>
      <c r="D118">
        <v>2748</v>
      </c>
      <c r="E118">
        <v>19.236000000000001</v>
      </c>
      <c r="F118">
        <v>0.12655263157894736</v>
      </c>
      <c r="G118">
        <v>152</v>
      </c>
      <c r="H118">
        <v>1.1000000000000001</v>
      </c>
      <c r="I118">
        <v>67828973</v>
      </c>
      <c r="L118" t="str">
        <f t="shared" si="1"/>
        <v>bavlnenysvet@seznam.cz</v>
      </c>
      <c r="N118">
        <f>IFERROR(IF(ROW()=2,1,IF(COUNTIF($N$1:$N117,$N117)+1&gt;IF(LEN(INDEX(DEF_MAIL,$N117))=LEN(SUBSTITUTE(INDEX(DEF_MAIL,$N117),";","")),1,LEN(INDEX(DEF_MAIL,$N117))-LEN(SUBSTITUTE(INDEX(DEF_MAIL,$N117),";",""))+1),IF($N117+1&gt;ROWS(DEF_MAIL),"",$N117+1),$N117)),"")</f>
        <v>84</v>
      </c>
      <c r="O118">
        <f>IF($N118="","",INDEX(DEF_OBLAST,$N118,1))</f>
        <v>50011695</v>
      </c>
      <c r="P118" t="str">
        <f>IF($N118="","",INDEX(DEF_OBLAST,$N118,2))</f>
        <v>DX Services, s.r.o.</v>
      </c>
      <c r="Q118" t="str">
        <f>IF($N118="","",TRIM(RIGHT(LEFT(SUBSTITUTE(INDEX(DEF_MAIL,$N118),";",REPT(" ",LEN(INDEX(DEF_MAIL,$N118)))),COUNTIF($N$2:$N118,$N118)*LEN(INDEX(DEF_MAIL,$N118))),LEN(INDEX(DEF_MAIL,$N118)))))</f>
        <v>info@mamlux.cz</v>
      </c>
      <c r="R118">
        <f>IF($N118="","",INDEX(DEF_OBLAST,$N118,4))</f>
        <v>2439</v>
      </c>
      <c r="S118">
        <f>IF($N118="","",INDEX(DEF_OBLAST,$N118,5))</f>
        <v>17.073</v>
      </c>
      <c r="T118">
        <f>IF($N118="","",INDEX(DEF_OBLAST,$N118,6))</f>
        <v>0.10102366863905325</v>
      </c>
      <c r="U118">
        <f>IF($N118="","",INDEX(DEF_OBLAST,$N118,7))</f>
        <v>169</v>
      </c>
      <c r="V118">
        <f>IF($N118="","",IF(ISNUMBER(INDEX(DEF_OBLAST,$N118,8)),INDEX(DEF_OBLAST,$N118,8),""))</f>
        <v>1.1000000000000001</v>
      </c>
      <c r="W118">
        <f>IF($N118="","",INDEX(DEF_OBLAST,$N118,9))</f>
        <v>27075117</v>
      </c>
    </row>
    <row r="119" spans="1:23" x14ac:dyDescent="0.25">
      <c r="A119">
        <v>50005766</v>
      </c>
      <c r="B119" t="s">
        <v>240</v>
      </c>
      <c r="C119" t="s">
        <v>241</v>
      </c>
      <c r="D119">
        <v>3177</v>
      </c>
      <c r="E119">
        <v>22.239000000000001</v>
      </c>
      <c r="F119">
        <v>0.13005263157894736</v>
      </c>
      <c r="G119">
        <v>171</v>
      </c>
      <c r="H119">
        <v>1.1000000000000001</v>
      </c>
      <c r="I119">
        <v>49228978</v>
      </c>
      <c r="L119" t="str">
        <f t="shared" si="1"/>
        <v>marine.sport@seznam.cz</v>
      </c>
      <c r="N119">
        <f>IFERROR(IF(ROW()=2,1,IF(COUNTIF($N$1:$N118,$N118)+1&gt;IF(LEN(INDEX(DEF_MAIL,$N118))=LEN(SUBSTITUTE(INDEX(DEF_MAIL,$N118),";","")),1,LEN(INDEX(DEF_MAIL,$N118))-LEN(SUBSTITUTE(INDEX(DEF_MAIL,$N118),";",""))+1),IF($N118+1&gt;ROWS(DEF_MAIL),"",$N118+1),$N118)),"")</f>
        <v>85</v>
      </c>
      <c r="O119">
        <f>IF($N119="","",INDEX(DEF_OBLAST,$N119,1))</f>
        <v>50008129</v>
      </c>
      <c r="P119" t="str">
        <f>IF($N119="","",INDEX(DEF_OBLAST,$N119,2))</f>
        <v>Viktor Bolek</v>
      </c>
      <c r="Q119" t="str">
        <f>IF($N119="","",TRIM(RIGHT(LEFT(SUBSTITUTE(INDEX(DEF_MAIL,$N119),";",REPT(" ",LEN(INDEX(DEF_MAIL,$N119)))),COUNTIF($N$2:$N119,$N119)*LEN(INDEX(DEF_MAIL,$N119))),LEN(INDEX(DEF_MAIL,$N119)))))</f>
        <v>info@supshop.cz</v>
      </c>
      <c r="R119">
        <f>IF($N119="","",INDEX(DEF_OBLAST,$N119,4))</f>
        <v>1529</v>
      </c>
      <c r="S119">
        <f>IF($N119="","",INDEX(DEF_OBLAST,$N119,5))</f>
        <v>10.702999999999999</v>
      </c>
      <c r="T119">
        <f>IF($N119="","",INDEX(DEF_OBLAST,$N119,6))</f>
        <v>0.10193333333333333</v>
      </c>
      <c r="U119">
        <f>IF($N119="","",INDEX(DEF_OBLAST,$N119,7))</f>
        <v>105</v>
      </c>
      <c r="V119">
        <f>IF($N119="","",IF(ISNUMBER(INDEX(DEF_OBLAST,$N119,8)),INDEX(DEF_OBLAST,$N119,8),""))</f>
        <v>1.1000000000000001</v>
      </c>
      <c r="W119">
        <f>IF($N119="","",INDEX(DEF_OBLAST,$N119,9))</f>
        <v>76235106</v>
      </c>
    </row>
    <row r="120" spans="1:23" x14ac:dyDescent="0.25">
      <c r="A120">
        <v>50002982</v>
      </c>
      <c r="B120" t="s">
        <v>242</v>
      </c>
      <c r="C120" t="s">
        <v>243</v>
      </c>
      <c r="D120">
        <v>2527</v>
      </c>
      <c r="E120">
        <v>17.689</v>
      </c>
      <c r="F120">
        <v>0.13006617647058824</v>
      </c>
      <c r="G120">
        <v>136</v>
      </c>
      <c r="H120">
        <v>1.1000000000000001</v>
      </c>
      <c r="I120">
        <v>40027805</v>
      </c>
      <c r="L120" t="str">
        <f t="shared" si="1"/>
        <v>prodejna@averecord.cz; vasakova77@volny.cz</v>
      </c>
      <c r="N120">
        <f>IFERROR(IF(ROW()=2,1,IF(COUNTIF($N$1:$N119,$N119)+1&gt;IF(LEN(INDEX(DEF_MAIL,$N119))=LEN(SUBSTITUTE(INDEX(DEF_MAIL,$N119),";","")),1,LEN(INDEX(DEF_MAIL,$N119))-LEN(SUBSTITUTE(INDEX(DEF_MAIL,$N119),";",""))+1),IF($N119+1&gt;ROWS(DEF_MAIL),"",$N119+1),$N119)),"")</f>
        <v>85</v>
      </c>
      <c r="O120">
        <f>IF($N120="","",INDEX(DEF_OBLAST,$N120,1))</f>
        <v>50008129</v>
      </c>
      <c r="P120" t="str">
        <f>IF($N120="","",INDEX(DEF_OBLAST,$N120,2))</f>
        <v>Viktor Bolek</v>
      </c>
      <c r="Q120" t="str">
        <f>IF($N120="","",TRIM(RIGHT(LEFT(SUBSTITUTE(INDEX(DEF_MAIL,$N120),";",REPT(" ",LEN(INDEX(DEF_MAIL,$N120)))),COUNTIF($N$2:$N120,$N120)*LEN(INDEX(DEF_MAIL,$N120))),LEN(INDEX(DEF_MAIL,$N120)))))</f>
        <v>harcovna@seznam.cz</v>
      </c>
      <c r="R120">
        <f>IF($N120="","",INDEX(DEF_OBLAST,$N120,4))</f>
        <v>1529</v>
      </c>
      <c r="S120">
        <f>IF($N120="","",INDEX(DEF_OBLAST,$N120,5))</f>
        <v>10.702999999999999</v>
      </c>
      <c r="T120">
        <f>IF($N120="","",INDEX(DEF_OBLAST,$N120,6))</f>
        <v>0.10193333333333333</v>
      </c>
      <c r="U120">
        <f>IF($N120="","",INDEX(DEF_OBLAST,$N120,7))</f>
        <v>105</v>
      </c>
      <c r="V120">
        <f>IF($N120="","",IF(ISNUMBER(INDEX(DEF_OBLAST,$N120,8)),INDEX(DEF_OBLAST,$N120,8),""))</f>
        <v>1.1000000000000001</v>
      </c>
      <c r="W120">
        <f>IF($N120="","",INDEX(DEF_OBLAST,$N120,9))</f>
        <v>76235106</v>
      </c>
    </row>
    <row r="121" spans="1:23" x14ac:dyDescent="0.25">
      <c r="A121">
        <v>50010647</v>
      </c>
      <c r="B121" t="s">
        <v>244</v>
      </c>
      <c r="C121" t="s">
        <v>245</v>
      </c>
      <c r="D121">
        <v>3225</v>
      </c>
      <c r="E121">
        <v>22.574999999999999</v>
      </c>
      <c r="F121">
        <v>0.13049132947976877</v>
      </c>
      <c r="G121">
        <v>173</v>
      </c>
      <c r="H121">
        <v>1.1000000000000001</v>
      </c>
      <c r="I121">
        <v>25882872</v>
      </c>
      <c r="L121" t="str">
        <f t="shared" si="1"/>
        <v>objednavkyoz@gmail.com</v>
      </c>
      <c r="N121">
        <f>IFERROR(IF(ROW()=2,1,IF(COUNTIF($N$1:$N120,$N120)+1&gt;IF(LEN(INDEX(DEF_MAIL,$N120))=LEN(SUBSTITUTE(INDEX(DEF_MAIL,$N120),";","")),1,LEN(INDEX(DEF_MAIL,$N120))-LEN(SUBSTITUTE(INDEX(DEF_MAIL,$N120),";",""))+1),IF($N120+1&gt;ROWS(DEF_MAIL),"",$N120+1),$N120)),"")</f>
        <v>86</v>
      </c>
      <c r="O121">
        <f>IF($N121="","",INDEX(DEF_OBLAST,$N121,1))</f>
        <v>50011736</v>
      </c>
      <c r="P121" t="str">
        <f>IF($N121="","",INDEX(DEF_OBLAST,$N121,2))</f>
        <v>BB promo s. r. o.</v>
      </c>
      <c r="Q121" t="str">
        <f>IF($N121="","",TRIM(RIGHT(LEFT(SUBSTITUTE(INDEX(DEF_MAIL,$N121),";",REPT(" ",LEN(INDEX(DEF_MAIL,$N121)))),COUNTIF($N$2:$N121,$N121)*LEN(INDEX(DEF_MAIL,$N121))),LEN(INDEX(DEF_MAIL,$N121)))))</f>
        <v>info@designovehodiny.cz</v>
      </c>
      <c r="R121">
        <f>IF($N121="","",INDEX(DEF_OBLAST,$N121,4))</f>
        <v>2390</v>
      </c>
      <c r="S121">
        <f>IF($N121="","",INDEX(DEF_OBLAST,$N121,5))</f>
        <v>16.73</v>
      </c>
      <c r="T121">
        <f>IF($N121="","",INDEX(DEF_OBLAST,$N121,6))</f>
        <v>0.10201219512195123</v>
      </c>
      <c r="U121">
        <f>IF($N121="","",INDEX(DEF_OBLAST,$N121,7))</f>
        <v>164</v>
      </c>
      <c r="V121">
        <f>IF($N121="","",IF(ISNUMBER(INDEX(DEF_OBLAST,$N121,8)),INDEX(DEF_OBLAST,$N121,8),""))</f>
        <v>1.1000000000000001</v>
      </c>
      <c r="W121">
        <f>IF($N121="","",INDEX(DEF_OBLAST,$N121,9))</f>
        <v>27242323</v>
      </c>
    </row>
    <row r="122" spans="1:23" x14ac:dyDescent="0.25">
      <c r="A122">
        <v>50012313</v>
      </c>
      <c r="B122" t="s">
        <v>168</v>
      </c>
      <c r="C122" t="s">
        <v>169</v>
      </c>
      <c r="D122">
        <v>1126</v>
      </c>
      <c r="E122">
        <v>7.8820000000000006</v>
      </c>
      <c r="F122">
        <v>0.13136666666666669</v>
      </c>
      <c r="G122">
        <v>60</v>
      </c>
      <c r="H122">
        <v>1.3</v>
      </c>
      <c r="I122">
        <v>47537841</v>
      </c>
      <c r="L122" t="str">
        <f t="shared" si="1"/>
        <v>platby@balikonos.cz</v>
      </c>
      <c r="N122">
        <f>IFERROR(IF(ROW()=2,1,IF(COUNTIF($N$1:$N121,$N121)+1&gt;IF(LEN(INDEX(DEF_MAIL,$N121))=LEN(SUBSTITUTE(INDEX(DEF_MAIL,$N121),";","")),1,LEN(INDEX(DEF_MAIL,$N121))-LEN(SUBSTITUTE(INDEX(DEF_MAIL,$N121),";",""))+1),IF($N121+1&gt;ROWS(DEF_MAIL),"",$N121+1),$N121)),"")</f>
        <v>87</v>
      </c>
      <c r="O122">
        <f>IF($N122="","",INDEX(DEF_OBLAST,$N122,1))</f>
        <v>50007480</v>
      </c>
      <c r="P122" t="str">
        <f>IF($N122="","",INDEX(DEF_OBLAST,$N122,2))</f>
        <v>Miroslava Udržalová</v>
      </c>
      <c r="Q122" t="str">
        <f>IF($N122="","",TRIM(RIGHT(LEFT(SUBSTITUTE(INDEX(DEF_MAIL,$N122),";",REPT(" ",LEN(INDEX(DEF_MAIL,$N122)))),COUNTIF($N$2:$N122,$N122)*LEN(INDEX(DEF_MAIL,$N122))),LEN(INDEX(DEF_MAIL,$N122)))))</f>
        <v>amosek@email.cz</v>
      </c>
      <c r="R122">
        <f>IF($N122="","",INDEX(DEF_OBLAST,$N122,4))</f>
        <v>4666</v>
      </c>
      <c r="S122">
        <f>IF($N122="","",INDEX(DEF_OBLAST,$N122,5))</f>
        <v>32.661999999999999</v>
      </c>
      <c r="T122">
        <f>IF($N122="","",INDEX(DEF_OBLAST,$N122,6))</f>
        <v>0.10238871473354232</v>
      </c>
      <c r="U122">
        <f>IF($N122="","",INDEX(DEF_OBLAST,$N122,7))</f>
        <v>319</v>
      </c>
      <c r="V122">
        <f>IF($N122="","",IF(ISNUMBER(INDEX(DEF_OBLAST,$N122,8)),INDEX(DEF_OBLAST,$N122,8),""))</f>
        <v>0.9</v>
      </c>
      <c r="W122">
        <f>IF($N122="","",INDEX(DEF_OBLAST,$N122,9))</f>
        <v>61994375</v>
      </c>
    </row>
    <row r="123" spans="1:23" x14ac:dyDescent="0.25">
      <c r="A123">
        <v>50001408</v>
      </c>
      <c r="B123" t="s">
        <v>246</v>
      </c>
      <c r="C123" t="s">
        <v>247</v>
      </c>
      <c r="D123">
        <v>23530</v>
      </c>
      <c r="E123">
        <v>164.71</v>
      </c>
      <c r="F123">
        <v>0.13187349879903923</v>
      </c>
      <c r="G123">
        <v>1249</v>
      </c>
      <c r="H123">
        <v>0.9</v>
      </c>
      <c r="I123">
        <v>60720441</v>
      </c>
      <c r="L123" t="str">
        <f t="shared" si="1"/>
        <v>hana.jerabkova@medac.cz  ;jirina.urbanova@medac.cz</v>
      </c>
      <c r="N123">
        <f>IFERROR(IF(ROW()=2,1,IF(COUNTIF($N$1:$N122,$N122)+1&gt;IF(LEN(INDEX(DEF_MAIL,$N122))=LEN(SUBSTITUTE(INDEX(DEF_MAIL,$N122),";","")),1,LEN(INDEX(DEF_MAIL,$N122))-LEN(SUBSTITUTE(INDEX(DEF_MAIL,$N122),";",""))+1),IF($N122+1&gt;ROWS(DEF_MAIL),"",$N122+1),$N122)),"")</f>
        <v>88</v>
      </c>
      <c r="O123">
        <f>IF($N123="","",INDEX(DEF_OBLAST,$N123,1))</f>
        <v>50009635</v>
      </c>
      <c r="P123" t="str">
        <f>IF($N123="","",INDEX(DEF_OBLAST,$N123,2))</f>
        <v>FORMTISK s.r.o.</v>
      </c>
      <c r="Q123" t="str">
        <f>IF($N123="","",TRIM(RIGHT(LEFT(SUBSTITUTE(INDEX(DEF_MAIL,$N123),";",REPT(" ",LEN(INDEX(DEF_MAIL,$N123)))),COUNTIF($N$2:$N123,$N123)*LEN(INDEX(DEF_MAIL,$N123))),LEN(INDEX(DEF_MAIL,$N123)))))</f>
        <v>info@formtisk.cz</v>
      </c>
      <c r="R123">
        <f>IF($N123="","",INDEX(DEF_OBLAST,$N123,4))</f>
        <v>1625</v>
      </c>
      <c r="S123">
        <f>IF($N123="","",INDEX(DEF_OBLAST,$N123,5))</f>
        <v>11.375</v>
      </c>
      <c r="T123">
        <f>IF($N123="","",INDEX(DEF_OBLAST,$N123,6))</f>
        <v>0.10247747747747747</v>
      </c>
      <c r="U123">
        <f>IF($N123="","",INDEX(DEF_OBLAST,$N123,7))</f>
        <v>111</v>
      </c>
      <c r="V123">
        <f>IF($N123="","",IF(ISNUMBER(INDEX(DEF_OBLAST,$N123,8)),INDEX(DEF_OBLAST,$N123,8),""))</f>
        <v>1.1000000000000001</v>
      </c>
      <c r="W123">
        <f>IF($N123="","",INDEX(DEF_OBLAST,$N123,9))</f>
        <v>25529161</v>
      </c>
    </row>
    <row r="124" spans="1:23" x14ac:dyDescent="0.25">
      <c r="A124">
        <v>50010721</v>
      </c>
      <c r="B124" t="s">
        <v>248</v>
      </c>
      <c r="C124" t="s">
        <v>249</v>
      </c>
      <c r="D124">
        <v>7005</v>
      </c>
      <c r="E124">
        <v>49.035000000000004</v>
      </c>
      <c r="F124">
        <v>0.13216981132075473</v>
      </c>
      <c r="G124">
        <v>371</v>
      </c>
      <c r="H124">
        <v>0.9</v>
      </c>
      <c r="I124">
        <v>28884094</v>
      </c>
      <c r="L124" t="str">
        <f t="shared" si="1"/>
        <v>vpetr@kontaktnicocky.net</v>
      </c>
      <c r="N124">
        <f>IFERROR(IF(ROW()=2,1,IF(COUNTIF($N$1:$N123,$N123)+1&gt;IF(LEN(INDEX(DEF_MAIL,$N123))=LEN(SUBSTITUTE(INDEX(DEF_MAIL,$N123),";","")),1,LEN(INDEX(DEF_MAIL,$N123))-LEN(SUBSTITUTE(INDEX(DEF_MAIL,$N123),";",""))+1),IF($N123+1&gt;ROWS(DEF_MAIL),"",$N123+1),$N123)),"")</f>
        <v>89</v>
      </c>
      <c r="O124">
        <f>IF($N124="","",INDEX(DEF_OBLAST,$N124,1))</f>
        <v>50009560</v>
      </c>
      <c r="P124" t="str">
        <f>IF($N124="","",INDEX(DEF_OBLAST,$N124,2))</f>
        <v>HOLOMÝ s.r.o.</v>
      </c>
      <c r="Q124" t="str">
        <f>IF($N124="","",TRIM(RIGHT(LEFT(SUBSTITUTE(INDEX(DEF_MAIL,$N124),";",REPT(" ",LEN(INDEX(DEF_MAIL,$N124)))),COUNTIF($N$2:$N124,$N124)*LEN(INDEX(DEF_MAIL,$N124))),LEN(INDEX(DEF_MAIL,$N124)))))</f>
        <v>sukalova@holomy.cz</v>
      </c>
      <c r="R124">
        <f>IF($N124="","",INDEX(DEF_OBLAST,$N124,4))</f>
        <v>1222</v>
      </c>
      <c r="S124">
        <f>IF($N124="","",INDEX(DEF_OBLAST,$N124,5))</f>
        <v>8.5540000000000003</v>
      </c>
      <c r="T124">
        <f>IF($N124="","",INDEX(DEF_OBLAST,$N124,6))</f>
        <v>0.10306024096385542</v>
      </c>
      <c r="U124">
        <f>IF($N124="","",INDEX(DEF_OBLAST,$N124,7))</f>
        <v>83</v>
      </c>
      <c r="V124">
        <f>IF($N124="","",IF(ISNUMBER(INDEX(DEF_OBLAST,$N124,8)),INDEX(DEF_OBLAST,$N124,8),""))</f>
        <v>1.1000000000000001</v>
      </c>
      <c r="W124">
        <f>IF($N124="","",INDEX(DEF_OBLAST,$N124,9))</f>
        <v>3402495</v>
      </c>
    </row>
    <row r="125" spans="1:23" x14ac:dyDescent="0.25">
      <c r="A125">
        <v>50012203</v>
      </c>
      <c r="B125" t="s">
        <v>168</v>
      </c>
      <c r="C125" t="s">
        <v>169</v>
      </c>
      <c r="D125">
        <v>5616</v>
      </c>
      <c r="E125">
        <v>39.311999999999998</v>
      </c>
      <c r="F125">
        <v>0.13281081081081081</v>
      </c>
      <c r="G125">
        <v>296</v>
      </c>
      <c r="H125">
        <v>0.9</v>
      </c>
      <c r="I125">
        <v>47537841</v>
      </c>
      <c r="L125" t="str">
        <f t="shared" si="1"/>
        <v>platby@balikonos.cz</v>
      </c>
      <c r="N125">
        <f>IFERROR(IF(ROW()=2,1,IF(COUNTIF($N$1:$N124,$N124)+1&gt;IF(LEN(INDEX(DEF_MAIL,$N124))=LEN(SUBSTITUTE(INDEX(DEF_MAIL,$N124),";","")),1,LEN(INDEX(DEF_MAIL,$N124))-LEN(SUBSTITUTE(INDEX(DEF_MAIL,$N124),";",""))+1),IF($N124+1&gt;ROWS(DEF_MAIL),"",$N124+1),$N124)),"")</f>
        <v>89</v>
      </c>
      <c r="O125">
        <f>IF($N125="","",INDEX(DEF_OBLAST,$N125,1))</f>
        <v>50009560</v>
      </c>
      <c r="P125" t="str">
        <f>IF($N125="","",INDEX(DEF_OBLAST,$N125,2))</f>
        <v>HOLOMÝ s.r.o.</v>
      </c>
      <c r="Q125" t="str">
        <f>IF($N125="","",TRIM(RIGHT(LEFT(SUBSTITUTE(INDEX(DEF_MAIL,$N125),";",REPT(" ",LEN(INDEX(DEF_MAIL,$N125)))),COUNTIF($N$2:$N125,$N125)*LEN(INDEX(DEF_MAIL,$N125))),LEN(INDEX(DEF_MAIL,$N125)))))</f>
        <v>ekonom@holomy.cz</v>
      </c>
      <c r="R125">
        <f>IF($N125="","",INDEX(DEF_OBLAST,$N125,4))</f>
        <v>1222</v>
      </c>
      <c r="S125">
        <f>IF($N125="","",INDEX(DEF_OBLAST,$N125,5))</f>
        <v>8.5540000000000003</v>
      </c>
      <c r="T125">
        <f>IF($N125="","",INDEX(DEF_OBLAST,$N125,6))</f>
        <v>0.10306024096385542</v>
      </c>
      <c r="U125">
        <f>IF($N125="","",INDEX(DEF_OBLAST,$N125,7))</f>
        <v>83</v>
      </c>
      <c r="V125">
        <f>IF($N125="","",IF(ISNUMBER(INDEX(DEF_OBLAST,$N125,8)),INDEX(DEF_OBLAST,$N125,8),""))</f>
        <v>1.1000000000000001</v>
      </c>
      <c r="W125">
        <f>IF($N125="","",INDEX(DEF_OBLAST,$N125,9))</f>
        <v>3402495</v>
      </c>
    </row>
    <row r="126" spans="1:23" x14ac:dyDescent="0.25">
      <c r="A126">
        <v>50011827</v>
      </c>
      <c r="B126" t="s">
        <v>250</v>
      </c>
      <c r="C126" t="s">
        <v>251</v>
      </c>
      <c r="D126">
        <v>1189</v>
      </c>
      <c r="E126">
        <v>8.3230000000000004</v>
      </c>
      <c r="F126">
        <v>0.13424193548387098</v>
      </c>
      <c r="G126">
        <v>62</v>
      </c>
      <c r="H126">
        <v>1.3</v>
      </c>
      <c r="I126">
        <v>2680912</v>
      </c>
      <c r="L126" t="str">
        <f t="shared" si="1"/>
        <v>barvy.senov@seznam.cz</v>
      </c>
      <c r="N126">
        <f>IFERROR(IF(ROW()=2,1,IF(COUNTIF($N$1:$N125,$N125)+1&gt;IF(LEN(INDEX(DEF_MAIL,$N125))=LEN(SUBSTITUTE(INDEX(DEF_MAIL,$N125),";","")),1,LEN(INDEX(DEF_MAIL,$N125))-LEN(SUBSTITUTE(INDEX(DEF_MAIL,$N125),";",""))+1),IF($N125+1&gt;ROWS(DEF_MAIL),"",$N125+1),$N125)),"")</f>
        <v>90</v>
      </c>
      <c r="O126">
        <f>IF($N126="","",INDEX(DEF_OBLAST,$N126,1))</f>
        <v>50012086</v>
      </c>
      <c r="P126" t="str">
        <f>IF($N126="","",INDEX(DEF_OBLAST,$N126,2))</f>
        <v>Relax Decor s.r.o.</v>
      </c>
      <c r="Q126" t="str">
        <f>IF($N126="","",TRIM(RIGHT(LEFT(SUBSTITUTE(INDEX(DEF_MAIL,$N126),";",REPT(" ",LEN(INDEX(DEF_MAIL,$N126)))),COUNTIF($N$2:$N126,$N126)*LEN(INDEX(DEF_MAIL,$N126))),LEN(INDEX(DEF_MAIL,$N126)))))</f>
        <v>info@relaxdecor.cz</v>
      </c>
      <c r="R126">
        <f>IF($N126="","",INDEX(DEF_OBLAST,$N126,4))</f>
        <v>1169</v>
      </c>
      <c r="S126">
        <f>IF($N126="","",INDEX(DEF_OBLAST,$N126,5))</f>
        <v>8.1829999999999998</v>
      </c>
      <c r="T126">
        <f>IF($N126="","",INDEX(DEF_OBLAST,$N126,6))</f>
        <v>0.10358227848101266</v>
      </c>
      <c r="U126">
        <f>IF($N126="","",INDEX(DEF_OBLAST,$N126,7))</f>
        <v>79</v>
      </c>
      <c r="V126">
        <f>IF($N126="","",IF(ISNUMBER(INDEX(DEF_OBLAST,$N126,8)),INDEX(DEF_OBLAST,$N126,8),""))</f>
        <v>1.1000000000000001</v>
      </c>
      <c r="W126">
        <f>IF($N126="","",INDEX(DEF_OBLAST,$N126,9))</f>
        <v>3102092</v>
      </c>
    </row>
    <row r="127" spans="1:23" x14ac:dyDescent="0.25">
      <c r="A127">
        <v>50006610</v>
      </c>
      <c r="B127" t="s">
        <v>252</v>
      </c>
      <c r="C127" t="s">
        <v>253</v>
      </c>
      <c r="D127">
        <v>1401</v>
      </c>
      <c r="E127">
        <v>9.8070000000000004</v>
      </c>
      <c r="F127">
        <v>0.13434246575342465</v>
      </c>
      <c r="G127">
        <v>73</v>
      </c>
      <c r="H127">
        <v>1.3</v>
      </c>
      <c r="I127">
        <v>69696446</v>
      </c>
      <c r="L127" t="str">
        <f t="shared" si="1"/>
        <v>pcetkovsky@email.cz; info@tenisservis.eu</v>
      </c>
      <c r="N127">
        <f>IFERROR(IF(ROW()=2,1,IF(COUNTIF($N$1:$N126,$N126)+1&gt;IF(LEN(INDEX(DEF_MAIL,$N126))=LEN(SUBSTITUTE(INDEX(DEF_MAIL,$N126),";","")),1,LEN(INDEX(DEF_MAIL,$N126))-LEN(SUBSTITUTE(INDEX(DEF_MAIL,$N126),";",""))+1),IF($N126+1&gt;ROWS(DEF_MAIL),"",$N126+1),$N126)),"")</f>
        <v>91</v>
      </c>
      <c r="O127">
        <f>IF($N127="","",INDEX(DEF_OBLAST,$N127,1))</f>
        <v>50008454</v>
      </c>
      <c r="P127" t="str">
        <f>IF($N127="","",INDEX(DEF_OBLAST,$N127,2))</f>
        <v>ALU-S.V., spol. s.r.o.</v>
      </c>
      <c r="Q127" t="str">
        <f>IF($N127="","",TRIM(RIGHT(LEFT(SUBSTITUTE(INDEX(DEF_MAIL,$N127),";",REPT(" ",LEN(INDEX(DEF_MAIL,$N127)))),COUNTIF($N$2:$N127,$N127)*LEN(INDEX(DEF_MAIL,$N127))),LEN(INDEX(DEF_MAIL,$N127)))))</f>
        <v>prodej@alu-sv.cz</v>
      </c>
      <c r="R127">
        <f>IF($N127="","",INDEX(DEF_OBLAST,$N127,4))</f>
        <v>2653</v>
      </c>
      <c r="S127">
        <f>IF($N127="","",INDEX(DEF_OBLAST,$N127,5))</f>
        <v>18.571000000000002</v>
      </c>
      <c r="T127">
        <f>IF($N127="","",INDEX(DEF_OBLAST,$N127,6))</f>
        <v>0.10374860335195532</v>
      </c>
      <c r="U127">
        <f>IF($N127="","",INDEX(DEF_OBLAST,$N127,7))</f>
        <v>179</v>
      </c>
      <c r="V127">
        <f>IF($N127="","",IF(ISNUMBER(INDEX(DEF_OBLAST,$N127,8)),INDEX(DEF_OBLAST,$N127,8),""))</f>
        <v>1.1000000000000001</v>
      </c>
      <c r="W127">
        <f>IF($N127="","",INDEX(DEF_OBLAST,$N127,9))</f>
        <v>49678477</v>
      </c>
    </row>
    <row r="128" spans="1:23" x14ac:dyDescent="0.25">
      <c r="A128">
        <v>50005624</v>
      </c>
      <c r="B128" t="s">
        <v>254</v>
      </c>
      <c r="C128" t="s">
        <v>255</v>
      </c>
      <c r="D128">
        <v>650</v>
      </c>
      <c r="E128">
        <v>4.55</v>
      </c>
      <c r="F128">
        <v>0.13787878787878788</v>
      </c>
      <c r="G128">
        <v>33</v>
      </c>
      <c r="H128">
        <v>1.3</v>
      </c>
      <c r="I128">
        <v>67758177</v>
      </c>
      <c r="L128" t="str">
        <f t="shared" si="1"/>
        <v>info@moto-jj.com</v>
      </c>
      <c r="N128">
        <f>IFERROR(IF(ROW()=2,1,IF(COUNTIF($N$1:$N127,$N127)+1&gt;IF(LEN(INDEX(DEF_MAIL,$N127))=LEN(SUBSTITUTE(INDEX(DEF_MAIL,$N127),";","")),1,LEN(INDEX(DEF_MAIL,$N127))-LEN(SUBSTITUTE(INDEX(DEF_MAIL,$N127),";",""))+1),IF($N127+1&gt;ROWS(DEF_MAIL),"",$N127+1),$N127)),"")</f>
        <v>91</v>
      </c>
      <c r="O128">
        <f>IF($N128="","",INDEX(DEF_OBLAST,$N128,1))</f>
        <v>50008454</v>
      </c>
      <c r="P128" t="str">
        <f>IF($N128="","",INDEX(DEF_OBLAST,$N128,2))</f>
        <v>ALU-S.V., spol. s.r.o.</v>
      </c>
      <c r="Q128" t="str">
        <f>IF($N128="","",TRIM(RIGHT(LEFT(SUBSTITUTE(INDEX(DEF_MAIL,$N128),";",REPT(" ",LEN(INDEX(DEF_MAIL,$N128)))),COUNTIF($N$2:$N128,$N128)*LEN(INDEX(DEF_MAIL,$N128))),LEN(INDEX(DEF_MAIL,$N128)))))</f>
        <v>faktura@alu-sv.cz</v>
      </c>
      <c r="R128">
        <f>IF($N128="","",INDEX(DEF_OBLAST,$N128,4))</f>
        <v>2653</v>
      </c>
      <c r="S128">
        <f>IF($N128="","",INDEX(DEF_OBLAST,$N128,5))</f>
        <v>18.571000000000002</v>
      </c>
      <c r="T128">
        <f>IF($N128="","",INDEX(DEF_OBLAST,$N128,6))</f>
        <v>0.10374860335195532</v>
      </c>
      <c r="U128">
        <f>IF($N128="","",INDEX(DEF_OBLAST,$N128,7))</f>
        <v>179</v>
      </c>
      <c r="V128">
        <f>IF($N128="","",IF(ISNUMBER(INDEX(DEF_OBLAST,$N128,8)),INDEX(DEF_OBLAST,$N128,8),""))</f>
        <v>1.1000000000000001</v>
      </c>
      <c r="W128">
        <f>IF($N128="","",INDEX(DEF_OBLAST,$N128,9))</f>
        <v>49678477</v>
      </c>
    </row>
    <row r="129" spans="1:23" x14ac:dyDescent="0.25">
      <c r="A129">
        <v>50010172</v>
      </c>
      <c r="B129" t="s">
        <v>256</v>
      </c>
      <c r="C129" t="s">
        <v>257</v>
      </c>
      <c r="D129">
        <v>2133</v>
      </c>
      <c r="E129">
        <v>14.931000000000001</v>
      </c>
      <c r="F129">
        <v>0.13825000000000001</v>
      </c>
      <c r="G129">
        <v>108</v>
      </c>
      <c r="H129">
        <v>1.1000000000000001</v>
      </c>
      <c r="I129">
        <v>3972941</v>
      </c>
      <c r="L129" t="str">
        <f t="shared" si="1"/>
        <v>dusan.rusnak@tonerhaus.cz</v>
      </c>
      <c r="N129">
        <f>IFERROR(IF(ROW()=2,1,IF(COUNTIF($N$1:$N128,$N128)+1&gt;IF(LEN(INDEX(DEF_MAIL,$N128))=LEN(SUBSTITUTE(INDEX(DEF_MAIL,$N128),";","")),1,LEN(INDEX(DEF_MAIL,$N128))-LEN(SUBSTITUTE(INDEX(DEF_MAIL,$N128),";",""))+1),IF($N128+1&gt;ROWS(DEF_MAIL),"",$N128+1),$N128)),"")</f>
        <v>92</v>
      </c>
      <c r="O129">
        <f>IF($N129="","",INDEX(DEF_OBLAST,$N129,1))</f>
        <v>50007363</v>
      </c>
      <c r="P129" t="str">
        <f>IF($N129="","",INDEX(DEF_OBLAST,$N129,2))</f>
        <v>Harasim velkoobchod s.r.o.</v>
      </c>
      <c r="Q129" t="str">
        <f>IF($N129="","",TRIM(RIGHT(LEFT(SUBSTITUTE(INDEX(DEF_MAIL,$N129),";",REPT(" ",LEN(INDEX(DEF_MAIL,$N129)))),COUNTIF($N$2:$N129,$N129)*LEN(INDEX(DEF_MAIL,$N129))),LEN(INDEX(DEF_MAIL,$N129)))))</f>
        <v>harasimovad@seznam.cz</v>
      </c>
      <c r="R129">
        <f>IF($N129="","",INDEX(DEF_OBLAST,$N129,4))</f>
        <v>11229</v>
      </c>
      <c r="S129">
        <f>IF($N129="","",INDEX(DEF_OBLAST,$N129,5))</f>
        <v>78.603000000000009</v>
      </c>
      <c r="T129">
        <f>IF($N129="","",INDEX(DEF_OBLAST,$N129,6))</f>
        <v>0.10480400000000001</v>
      </c>
      <c r="U129">
        <f>IF($N129="","",INDEX(DEF_OBLAST,$N129,7))</f>
        <v>750</v>
      </c>
      <c r="V129">
        <f>IF($N129="","",IF(ISNUMBER(INDEX(DEF_OBLAST,$N129,8)),INDEX(DEF_OBLAST,$N129,8),""))</f>
        <v>0.9</v>
      </c>
      <c r="W129">
        <f>IF($N129="","",INDEX(DEF_OBLAST,$N129,9))</f>
        <v>28589513</v>
      </c>
    </row>
    <row r="130" spans="1:23" x14ac:dyDescent="0.25">
      <c r="A130">
        <v>50009301</v>
      </c>
      <c r="B130" t="s">
        <v>168</v>
      </c>
      <c r="C130" t="s">
        <v>169</v>
      </c>
      <c r="D130">
        <v>94775</v>
      </c>
      <c r="E130">
        <v>663.42500000000007</v>
      </c>
      <c r="F130">
        <v>0.13949222035323802</v>
      </c>
      <c r="G130">
        <v>4756</v>
      </c>
      <c r="H130">
        <v>0.9</v>
      </c>
      <c r="I130">
        <v>47537841</v>
      </c>
      <c r="L130" t="str">
        <f t="shared" ref="L130:L193" si="2">SUBSTITUTE(SUBSTITUTE(C130,MID(DEF_ODDEL,1,1),";"),MID(DEF_ODDEL,2,1),";")</f>
        <v>platby@balikonos.cz</v>
      </c>
      <c r="N130">
        <f>IFERROR(IF(ROW()=2,1,IF(COUNTIF($N$1:$N129,$N129)+1&gt;IF(LEN(INDEX(DEF_MAIL,$N129))=LEN(SUBSTITUTE(INDEX(DEF_MAIL,$N129),";","")),1,LEN(INDEX(DEF_MAIL,$N129))-LEN(SUBSTITUTE(INDEX(DEF_MAIL,$N129),";",""))+1),IF($N129+1&gt;ROWS(DEF_MAIL),"",$N129+1),$N129)),"")</f>
        <v>93</v>
      </c>
      <c r="O130">
        <f>IF($N130="","",INDEX(DEF_OBLAST,$N130,1))</f>
        <v>50012729</v>
      </c>
      <c r="P130" t="str">
        <f>IF($N130="","",INDEX(DEF_OBLAST,$N130,2))</f>
        <v>Šárka Syrová</v>
      </c>
      <c r="Q130" t="str">
        <f>IF($N130="","",TRIM(RIGHT(LEFT(SUBSTITUTE(INDEX(DEF_MAIL,$N130),";",REPT(" ",LEN(INDEX(DEF_MAIL,$N130)))),COUNTIF($N$2:$N130,$N130)*LEN(INDEX(DEF_MAIL,$N130))),LEN(INDEX(DEF_MAIL,$N130)))))</f>
        <v>info@super-granule.cz</v>
      </c>
      <c r="R130">
        <f>IF($N130="","",INDEX(DEF_OBLAST,$N130,4))</f>
        <v>839</v>
      </c>
      <c r="S130">
        <f>IF($N130="","",INDEX(DEF_OBLAST,$N130,5))</f>
        <v>5.8730000000000002</v>
      </c>
      <c r="T130">
        <f>IF($N130="","",INDEX(DEF_OBLAST,$N130,6))</f>
        <v>0.10487500000000001</v>
      </c>
      <c r="U130">
        <f>IF($N130="","",INDEX(DEF_OBLAST,$N130,7))</f>
        <v>56</v>
      </c>
      <c r="V130">
        <f>IF($N130="","",IF(ISNUMBER(INDEX(DEF_OBLAST,$N130,8)),INDEX(DEF_OBLAST,$N130,8),""))</f>
        <v>1.3</v>
      </c>
      <c r="W130">
        <f>IF($N130="","",INDEX(DEF_OBLAST,$N130,9))</f>
        <v>69995249</v>
      </c>
    </row>
    <row r="131" spans="1:23" x14ac:dyDescent="0.25">
      <c r="A131">
        <v>50004753</v>
      </c>
      <c r="B131" t="s">
        <v>258</v>
      </c>
      <c r="C131" t="s">
        <v>259</v>
      </c>
      <c r="D131">
        <v>2059</v>
      </c>
      <c r="E131">
        <v>14.413</v>
      </c>
      <c r="F131">
        <v>0.13993203883495145</v>
      </c>
      <c r="G131">
        <v>103</v>
      </c>
      <c r="H131">
        <v>1.1000000000000001</v>
      </c>
      <c r="I131">
        <v>76578216</v>
      </c>
      <c r="L131" t="str">
        <f t="shared" si="2"/>
        <v>info@cardesign-tom.com</v>
      </c>
      <c r="N131">
        <f>IFERROR(IF(ROW()=2,1,IF(COUNTIF($N$1:$N130,$N130)+1&gt;IF(LEN(INDEX(DEF_MAIL,$N130))=LEN(SUBSTITUTE(INDEX(DEF_MAIL,$N130),";","")),1,LEN(INDEX(DEF_MAIL,$N130))-LEN(SUBSTITUTE(INDEX(DEF_MAIL,$N130),";",""))+1),IF($N130+1&gt;ROWS(DEF_MAIL),"",$N130+1),$N130)),"")</f>
        <v>94</v>
      </c>
      <c r="O131">
        <f>IF($N131="","",INDEX(DEF_OBLAST,$N131,1))</f>
        <v>50001247</v>
      </c>
      <c r="P131" t="str">
        <f>IF($N131="","",INDEX(DEF_OBLAST,$N131,2))</f>
        <v>Z O K - system s.r.o.</v>
      </c>
      <c r="Q131" t="str">
        <f>IF($N131="","",TRIM(RIGHT(LEFT(SUBSTITUTE(INDEX(DEF_MAIL,$N131),";",REPT(" ",LEN(INDEX(DEF_MAIL,$N131)))),COUNTIF($N$2:$N131,$N131)*LEN(INDEX(DEF_MAIL,$N131))),LEN(INDEX(DEF_MAIL,$N131)))))</f>
        <v>zadinova@zok.cz</v>
      </c>
      <c r="R131">
        <f>IF($N131="","",INDEX(DEF_OBLAST,$N131,4))</f>
        <v>6800</v>
      </c>
      <c r="S131">
        <f>IF($N131="","",INDEX(DEF_OBLAST,$N131,5))</f>
        <v>47.6</v>
      </c>
      <c r="T131">
        <f>IF($N131="","",INDEX(DEF_OBLAST,$N131,6))</f>
        <v>0.10601336302895323</v>
      </c>
      <c r="U131">
        <f>IF($N131="","",INDEX(DEF_OBLAST,$N131,7))</f>
        <v>449</v>
      </c>
      <c r="V131">
        <f>IF($N131="","",IF(ISNUMBER(INDEX(DEF_OBLAST,$N131,8)),INDEX(DEF_OBLAST,$N131,8),""))</f>
        <v>0.9</v>
      </c>
      <c r="W131">
        <f>IF($N131="","",INDEX(DEF_OBLAST,$N131,9))</f>
        <v>63220865</v>
      </c>
    </row>
    <row r="132" spans="1:23" x14ac:dyDescent="0.25">
      <c r="A132">
        <v>50009261</v>
      </c>
      <c r="B132" t="s">
        <v>260</v>
      </c>
      <c r="C132" t="s">
        <v>261</v>
      </c>
      <c r="D132">
        <v>1210</v>
      </c>
      <c r="E132">
        <v>8.4700000000000006</v>
      </c>
      <c r="F132">
        <v>0.14116666666666669</v>
      </c>
      <c r="G132">
        <v>60</v>
      </c>
      <c r="H132">
        <v>1.3</v>
      </c>
      <c r="I132">
        <v>26868849</v>
      </c>
      <c r="L132" t="str">
        <f t="shared" si="2"/>
        <v>ph@infit.eu</v>
      </c>
      <c r="N132">
        <f>IFERROR(IF(ROW()=2,1,IF(COUNTIF($N$1:$N131,$N131)+1&gt;IF(LEN(INDEX(DEF_MAIL,$N131))=LEN(SUBSTITUTE(INDEX(DEF_MAIL,$N131),";","")),1,LEN(INDEX(DEF_MAIL,$N131))-LEN(SUBSTITUTE(INDEX(DEF_MAIL,$N131),";",""))+1),IF($N131+1&gt;ROWS(DEF_MAIL),"",$N131+1),$N131)),"")</f>
        <v>94</v>
      </c>
      <c r="O132">
        <f>IF($N132="","",INDEX(DEF_OBLAST,$N132,1))</f>
        <v>50001247</v>
      </c>
      <c r="P132" t="str">
        <f>IF($N132="","",INDEX(DEF_OBLAST,$N132,2))</f>
        <v>Z O K - system s.r.o.</v>
      </c>
      <c r="Q132" t="str">
        <f>IF($N132="","",TRIM(RIGHT(LEFT(SUBSTITUTE(INDEX(DEF_MAIL,$N132),";",REPT(" ",LEN(INDEX(DEF_MAIL,$N132)))),COUNTIF($N$2:$N132,$N132)*LEN(INDEX(DEF_MAIL,$N132))),LEN(INDEX(DEF_MAIL,$N132)))))</f>
        <v>blahova@zok.cz</v>
      </c>
      <c r="R132">
        <f>IF($N132="","",INDEX(DEF_OBLAST,$N132,4))</f>
        <v>6800</v>
      </c>
      <c r="S132">
        <f>IF($N132="","",INDEX(DEF_OBLAST,$N132,5))</f>
        <v>47.6</v>
      </c>
      <c r="T132">
        <f>IF($N132="","",INDEX(DEF_OBLAST,$N132,6))</f>
        <v>0.10601336302895323</v>
      </c>
      <c r="U132">
        <f>IF($N132="","",INDEX(DEF_OBLAST,$N132,7))</f>
        <v>449</v>
      </c>
      <c r="V132">
        <f>IF($N132="","",IF(ISNUMBER(INDEX(DEF_OBLAST,$N132,8)),INDEX(DEF_OBLAST,$N132,8),""))</f>
        <v>0.9</v>
      </c>
      <c r="W132">
        <f>IF($N132="","",INDEX(DEF_OBLAST,$N132,9))</f>
        <v>63220865</v>
      </c>
    </row>
    <row r="133" spans="1:23" x14ac:dyDescent="0.25">
      <c r="A133">
        <v>50008377</v>
      </c>
      <c r="B133" t="s">
        <v>262</v>
      </c>
      <c r="C133" t="s">
        <v>263</v>
      </c>
      <c r="D133">
        <v>7430</v>
      </c>
      <c r="E133">
        <v>52.01</v>
      </c>
      <c r="F133">
        <v>0.14133152173913044</v>
      </c>
      <c r="G133">
        <v>368</v>
      </c>
      <c r="H133">
        <v>0.9</v>
      </c>
      <c r="I133">
        <v>69185751</v>
      </c>
      <c r="L133" t="str">
        <f t="shared" si="2"/>
        <v>petrnemrava@seznam.cz; nerospolsro@seznam.cz</v>
      </c>
      <c r="N133">
        <f>IFERROR(IF(ROW()=2,1,IF(COUNTIF($N$1:$N132,$N132)+1&gt;IF(LEN(INDEX(DEF_MAIL,$N132))=LEN(SUBSTITUTE(INDEX(DEF_MAIL,$N132),";","")),1,LEN(INDEX(DEF_MAIL,$N132))-LEN(SUBSTITUTE(INDEX(DEF_MAIL,$N132),";",""))+1),IF($N132+1&gt;ROWS(DEF_MAIL),"",$N132+1),$N132)),"")</f>
        <v>95</v>
      </c>
      <c r="O133">
        <f>IF($N133="","",INDEX(DEF_OBLAST,$N133,1))</f>
        <v>50010414</v>
      </c>
      <c r="P133" t="str">
        <f>IF($N133="","",INDEX(DEF_OBLAST,$N133,2))</f>
        <v>NOVEGA s.r.o.</v>
      </c>
      <c r="Q133" t="str">
        <f>IF($N133="","",TRIM(RIGHT(LEFT(SUBSTITUTE(INDEX(DEF_MAIL,$N133),";",REPT(" ",LEN(INDEX(DEF_MAIL,$N133)))),COUNTIF($N$2:$N133,$N133)*LEN(INDEX(DEF_MAIL,$N133))),LEN(INDEX(DEF_MAIL,$N133)))))</f>
        <v>info@novega.cz</v>
      </c>
      <c r="R133">
        <f>IF($N133="","",INDEX(DEF_OBLAST,$N133,4))</f>
        <v>5412</v>
      </c>
      <c r="S133">
        <f>IF($N133="","",INDEX(DEF_OBLAST,$N133,5))</f>
        <v>37.884</v>
      </c>
      <c r="T133">
        <f>IF($N133="","",INDEX(DEF_OBLAST,$N133,6))</f>
        <v>0.10611764705882352</v>
      </c>
      <c r="U133">
        <f>IF($N133="","",INDEX(DEF_OBLAST,$N133,7))</f>
        <v>357</v>
      </c>
      <c r="V133">
        <f>IF($N133="","",IF(ISNUMBER(INDEX(DEF_OBLAST,$N133,8)),INDEX(DEF_OBLAST,$N133,8),""))</f>
        <v>0.9</v>
      </c>
      <c r="W133">
        <f>IF($N133="","",INDEX(DEF_OBLAST,$N133,9))</f>
        <v>62738143</v>
      </c>
    </row>
    <row r="134" spans="1:23" x14ac:dyDescent="0.25">
      <c r="A134">
        <v>50003629</v>
      </c>
      <c r="B134" t="s">
        <v>264</v>
      </c>
      <c r="C134" t="s">
        <v>265</v>
      </c>
      <c r="D134">
        <v>1630</v>
      </c>
      <c r="E134">
        <v>11.41</v>
      </c>
      <c r="F134">
        <v>0.142625</v>
      </c>
      <c r="G134">
        <v>80</v>
      </c>
      <c r="H134">
        <v>1.1000000000000001</v>
      </c>
      <c r="I134">
        <v>26721139</v>
      </c>
      <c r="L134" t="str">
        <f t="shared" si="2"/>
        <v>bluestep@bluestep.cz</v>
      </c>
      <c r="N134">
        <f>IFERROR(IF(ROW()=2,1,IF(COUNTIF($N$1:$N133,$N133)+1&gt;IF(LEN(INDEX(DEF_MAIL,$N133))=LEN(SUBSTITUTE(INDEX(DEF_MAIL,$N133),";","")),1,LEN(INDEX(DEF_MAIL,$N133))-LEN(SUBSTITUTE(INDEX(DEF_MAIL,$N133),";",""))+1),IF($N133+1&gt;ROWS(DEF_MAIL),"",$N133+1),$N133)),"")</f>
        <v>96</v>
      </c>
      <c r="O134">
        <f>IF($N134="","",INDEX(DEF_OBLAST,$N134,1))</f>
        <v>50010661</v>
      </c>
      <c r="P134" t="str">
        <f>IF($N134="","",INDEX(DEF_OBLAST,$N134,2))</f>
        <v>Milan Vojácek</v>
      </c>
      <c r="Q134" t="str">
        <f>IF($N134="","",TRIM(RIGHT(LEFT(SUBSTITUTE(INDEX(DEF_MAIL,$N134),";",REPT(" ",LEN(INDEX(DEF_MAIL,$N134)))),COUNTIF($N$2:$N134,$N134)*LEN(INDEX(DEF_MAIL,$N134))),LEN(INDEX(DEF_MAIL,$N134)))))</f>
        <v>fl-shop@centrum.cz</v>
      </c>
      <c r="R134">
        <f>IF($N134="","",INDEX(DEF_OBLAST,$N134,4))</f>
        <v>2881</v>
      </c>
      <c r="S134">
        <f>IF($N134="","",INDEX(DEF_OBLAST,$N134,5))</f>
        <v>20.167000000000002</v>
      </c>
      <c r="T134">
        <f>IF($N134="","",INDEX(DEF_OBLAST,$N134,6))</f>
        <v>0.1061421052631579</v>
      </c>
      <c r="U134">
        <f>IF($N134="","",INDEX(DEF_OBLAST,$N134,7))</f>
        <v>190</v>
      </c>
      <c r="V134">
        <f>IF($N134="","",IF(ISNUMBER(INDEX(DEF_OBLAST,$N134,8)),INDEX(DEF_OBLAST,$N134,8),""))</f>
        <v>0.9</v>
      </c>
      <c r="W134">
        <f>IF($N134="","",INDEX(DEF_OBLAST,$N134,9))</f>
        <v>2982099</v>
      </c>
    </row>
    <row r="135" spans="1:23" x14ac:dyDescent="0.25">
      <c r="A135">
        <v>50013119</v>
      </c>
      <c r="B135" t="s">
        <v>266</v>
      </c>
      <c r="C135" t="s">
        <v>267</v>
      </c>
      <c r="D135">
        <v>3100</v>
      </c>
      <c r="E135">
        <v>21.7</v>
      </c>
      <c r="F135">
        <v>0.14276315789473684</v>
      </c>
      <c r="G135">
        <v>152</v>
      </c>
      <c r="H135">
        <v>1.1000000000000001</v>
      </c>
      <c r="I135">
        <v>4108914</v>
      </c>
      <c r="L135" t="str">
        <f t="shared" si="2"/>
        <v>marketa@geofashion.eu</v>
      </c>
      <c r="N135">
        <f>IFERROR(IF(ROW()=2,1,IF(COUNTIF($N$1:$N134,$N134)+1&gt;IF(LEN(INDEX(DEF_MAIL,$N134))=LEN(SUBSTITUTE(INDEX(DEF_MAIL,$N134),";","")),1,LEN(INDEX(DEF_MAIL,$N134))-LEN(SUBSTITUTE(INDEX(DEF_MAIL,$N134),";",""))+1),IF($N134+1&gt;ROWS(DEF_MAIL),"",$N134+1),$N134)),"")</f>
        <v>97</v>
      </c>
      <c r="O135">
        <f>IF($N135="","",INDEX(DEF_OBLAST,$N135,1))</f>
        <v>50009637</v>
      </c>
      <c r="P135" t="str">
        <f>IF($N135="","",INDEX(DEF_OBLAST,$N135,2))</f>
        <v>olzalogistic.com, s.r.o.</v>
      </c>
      <c r="Q135" t="str">
        <f>IF($N135="","",TRIM(RIGHT(LEFT(SUBSTITUTE(INDEX(DEF_MAIL,$N135),";",REPT(" ",LEN(INDEX(DEF_MAIL,$N135)))),COUNTIF($N$2:$N135,$N135)*LEN(INDEX(DEF_MAIL,$N135))),LEN(INDEX(DEF_MAIL,$N135)))))</f>
        <v>faktury@olzalogistic.com</v>
      </c>
      <c r="R135">
        <f>IF($N135="","",INDEX(DEF_OBLAST,$N135,4))</f>
        <v>1296</v>
      </c>
      <c r="S135">
        <f>IF($N135="","",INDEX(DEF_OBLAST,$N135,5))</f>
        <v>9.072000000000001</v>
      </c>
      <c r="T135">
        <f>IF($N135="","",INDEX(DEF_OBLAST,$N135,6))</f>
        <v>0.10672941176470589</v>
      </c>
      <c r="U135">
        <f>IF($N135="","",INDEX(DEF_OBLAST,$N135,7))</f>
        <v>85</v>
      </c>
      <c r="V135">
        <f>IF($N135="","",IF(ISNUMBER(INDEX(DEF_OBLAST,$N135,8)),INDEX(DEF_OBLAST,$N135,8),""))</f>
        <v>1.1000000000000001</v>
      </c>
      <c r="W135">
        <f>IF($N135="","",INDEX(DEF_OBLAST,$N135,9))</f>
        <v>1503057</v>
      </c>
    </row>
    <row r="136" spans="1:23" x14ac:dyDescent="0.25">
      <c r="A136">
        <v>50000314</v>
      </c>
      <c r="B136" t="s">
        <v>268</v>
      </c>
      <c r="C136" t="s">
        <v>269</v>
      </c>
      <c r="D136">
        <v>2994</v>
      </c>
      <c r="E136">
        <v>20.958000000000002</v>
      </c>
      <c r="F136">
        <v>0.14354794520547948</v>
      </c>
      <c r="G136">
        <v>146</v>
      </c>
      <c r="H136">
        <v>1.1000000000000001</v>
      </c>
      <c r="I136">
        <v>12081060</v>
      </c>
      <c r="L136" t="str">
        <f t="shared" si="2"/>
        <v>meridla@meridla.eu</v>
      </c>
      <c r="N136">
        <f>IFERROR(IF(ROW()=2,1,IF(COUNTIF($N$1:$N135,$N135)+1&gt;IF(LEN(INDEX(DEF_MAIL,$N135))=LEN(SUBSTITUTE(INDEX(DEF_MAIL,$N135),";","")),1,LEN(INDEX(DEF_MAIL,$N135))-LEN(SUBSTITUTE(INDEX(DEF_MAIL,$N135),";",""))+1),IF($N135+1&gt;ROWS(DEF_MAIL),"",$N135+1),$N135)),"")</f>
        <v>98</v>
      </c>
      <c r="O136">
        <f>IF($N136="","",INDEX(DEF_OBLAST,$N136,1))</f>
        <v>50009177</v>
      </c>
      <c r="P136" t="str">
        <f>IF($N136="","",INDEX(DEF_OBLAST,$N136,2))</f>
        <v>Roman Varejcka</v>
      </c>
      <c r="Q136" t="str">
        <f>IF($N136="","",TRIM(RIGHT(LEFT(SUBSTITUTE(INDEX(DEF_MAIL,$N136),";",REPT(" ",LEN(INDEX(DEF_MAIL,$N136)))),COUNTIF($N$2:$N136,$N136)*LEN(INDEX(DEF_MAIL,$N136))),LEN(INDEX(DEF_MAIL,$N136)))))</f>
        <v>info@rckane.cz</v>
      </c>
      <c r="R136">
        <f>IF($N136="","",INDEX(DEF_OBLAST,$N136,4))</f>
        <v>2716</v>
      </c>
      <c r="S136">
        <f>IF($N136="","",INDEX(DEF_OBLAST,$N136,5))</f>
        <v>19.012</v>
      </c>
      <c r="T136">
        <f>IF($N136="","",INDEX(DEF_OBLAST,$N136,6))</f>
        <v>0.10680898876404495</v>
      </c>
      <c r="U136">
        <f>IF($N136="","",INDEX(DEF_OBLAST,$N136,7))</f>
        <v>178</v>
      </c>
      <c r="V136">
        <f>IF($N136="","",IF(ISNUMBER(INDEX(DEF_OBLAST,$N136,8)),INDEX(DEF_OBLAST,$N136,8),""))</f>
        <v>1.1000000000000001</v>
      </c>
      <c r="W136">
        <f>IF($N136="","",INDEX(DEF_OBLAST,$N136,9))</f>
        <v>68474296</v>
      </c>
    </row>
    <row r="137" spans="1:23" x14ac:dyDescent="0.25">
      <c r="A137">
        <v>50012916</v>
      </c>
      <c r="B137" t="s">
        <v>270</v>
      </c>
      <c r="C137" t="s">
        <v>271</v>
      </c>
      <c r="D137">
        <v>455</v>
      </c>
      <c r="E137">
        <v>3.1850000000000001</v>
      </c>
      <c r="F137">
        <v>0.14477272727272728</v>
      </c>
      <c r="G137">
        <v>22</v>
      </c>
      <c r="H137">
        <v>1.3</v>
      </c>
      <c r="I137">
        <v>5092051</v>
      </c>
      <c r="L137" t="str">
        <f t="shared" si="2"/>
        <v>pavla.jordakova@email.cz</v>
      </c>
      <c r="N137">
        <f>IFERROR(IF(ROW()=2,1,IF(COUNTIF($N$1:$N136,$N136)+1&gt;IF(LEN(INDEX(DEF_MAIL,$N136))=LEN(SUBSTITUTE(INDEX(DEF_MAIL,$N136),";","")),1,LEN(INDEX(DEF_MAIL,$N136))-LEN(SUBSTITUTE(INDEX(DEF_MAIL,$N136),";",""))+1),IF($N136+1&gt;ROWS(DEF_MAIL),"",$N136+1),$N136)),"")</f>
        <v>99</v>
      </c>
      <c r="O137">
        <f>IF($N137="","",INDEX(DEF_OBLAST,$N137,1))</f>
        <v>50005443</v>
      </c>
      <c r="P137" t="str">
        <f>IF($N137="","",INDEX(DEF_OBLAST,$N137,2))</f>
        <v>KINEX Measuring s.r.o.</v>
      </c>
      <c r="Q137" t="str">
        <f>IF($N137="","",TRIM(RIGHT(LEFT(SUBSTITUTE(INDEX(DEF_MAIL,$N137),";",REPT(" ",LEN(INDEX(DEF_MAIL,$N137)))),COUNTIF($N$2:$N137,$N137)*LEN(INDEX(DEF_MAIL,$N137))),LEN(INDEX(DEF_MAIL,$N137)))))</f>
        <v>objednavky@kinexmeasuring.com</v>
      </c>
      <c r="R137">
        <f>IF($N137="","",INDEX(DEF_OBLAST,$N137,4))</f>
        <v>6687</v>
      </c>
      <c r="S137">
        <f>IF($N137="","",INDEX(DEF_OBLAST,$N137,5))</f>
        <v>46.808999999999997</v>
      </c>
      <c r="T137">
        <f>IF($N137="","",INDEX(DEF_OBLAST,$N137,6))</f>
        <v>0.10785483870967741</v>
      </c>
      <c r="U137">
        <f>IF($N137="","",INDEX(DEF_OBLAST,$N137,7))</f>
        <v>434</v>
      </c>
      <c r="V137">
        <f>IF($N137="","",IF(ISNUMBER(INDEX(DEF_OBLAST,$N137,8)),INDEX(DEF_OBLAST,$N137,8),""))</f>
        <v>0.9</v>
      </c>
      <c r="W137">
        <f>IF($N137="","",INDEX(DEF_OBLAST,$N137,9))</f>
        <v>24201375</v>
      </c>
    </row>
    <row r="138" spans="1:23" x14ac:dyDescent="0.25">
      <c r="A138">
        <v>50009087</v>
      </c>
      <c r="B138" t="s">
        <v>272</v>
      </c>
      <c r="C138" t="s">
        <v>273</v>
      </c>
      <c r="D138">
        <v>7391</v>
      </c>
      <c r="E138">
        <v>51.737000000000002</v>
      </c>
      <c r="F138">
        <v>0.14492156862745098</v>
      </c>
      <c r="G138">
        <v>357</v>
      </c>
      <c r="H138">
        <v>0.9</v>
      </c>
      <c r="I138">
        <v>29312973</v>
      </c>
      <c r="L138" t="str">
        <f t="shared" si="2"/>
        <v>info@spokojenakancelar.cz</v>
      </c>
      <c r="N138">
        <f>IFERROR(IF(ROW()=2,1,IF(COUNTIF($N$1:$N137,$N137)+1&gt;IF(LEN(INDEX(DEF_MAIL,$N137))=LEN(SUBSTITUTE(INDEX(DEF_MAIL,$N137),";","")),1,LEN(INDEX(DEF_MAIL,$N137))-LEN(SUBSTITUTE(INDEX(DEF_MAIL,$N137),";",""))+1),IF($N137+1&gt;ROWS(DEF_MAIL),"",$N137+1),$N137)),"")</f>
        <v>100</v>
      </c>
      <c r="O138">
        <f>IF($N138="","",INDEX(DEF_OBLAST,$N138,1))</f>
        <v>50005370</v>
      </c>
      <c r="P138" t="str">
        <f>IF($N138="","",INDEX(DEF_OBLAST,$N138,2))</f>
        <v>Kv. Rezác, s.r.o.</v>
      </c>
      <c r="Q138" t="str">
        <f>IF($N138="","",TRIM(RIGHT(LEFT(SUBSTITUTE(INDEX(DEF_MAIL,$N138),";",REPT(" ",LEN(INDEX(DEF_MAIL,$N138)))),COUNTIF($N$2:$N138,$N138)*LEN(INDEX(DEF_MAIL,$N138))),LEN(INDEX(DEF_MAIL,$N138)))))</f>
        <v>kvrezac@kvrezac.cz</v>
      </c>
      <c r="R138">
        <f>IF($N138="","",INDEX(DEF_OBLAST,$N138,4))</f>
        <v>4452</v>
      </c>
      <c r="S138">
        <f>IF($N138="","",INDEX(DEF_OBLAST,$N138,5))</f>
        <v>31.164000000000001</v>
      </c>
      <c r="T138">
        <f>IF($N138="","",INDEX(DEF_OBLAST,$N138,6))</f>
        <v>0.10896503496503497</v>
      </c>
      <c r="U138">
        <f>IF($N138="","",INDEX(DEF_OBLAST,$N138,7))</f>
        <v>286</v>
      </c>
      <c r="V138">
        <f>IF($N138="","",IF(ISNUMBER(INDEX(DEF_OBLAST,$N138,8)),INDEX(DEF_OBLAST,$N138,8),""))</f>
        <v>0.9</v>
      </c>
      <c r="W138">
        <f>IF($N138="","",INDEX(DEF_OBLAST,$N138,9))</f>
        <v>46963821</v>
      </c>
    </row>
    <row r="139" spans="1:23" x14ac:dyDescent="0.25">
      <c r="A139">
        <v>50012218</v>
      </c>
      <c r="B139" t="s">
        <v>274</v>
      </c>
      <c r="C139" t="s">
        <v>275</v>
      </c>
      <c r="D139">
        <v>1222</v>
      </c>
      <c r="E139">
        <v>8.5540000000000003</v>
      </c>
      <c r="F139">
        <v>0.14498305084745763</v>
      </c>
      <c r="G139">
        <v>59</v>
      </c>
      <c r="H139">
        <v>1.3</v>
      </c>
      <c r="I139">
        <v>29036763</v>
      </c>
      <c r="L139" t="str">
        <f t="shared" si="2"/>
        <v>objednavky@andelskysen.cz</v>
      </c>
      <c r="N139">
        <f>IFERROR(IF(ROW()=2,1,IF(COUNTIF($N$1:$N138,$N138)+1&gt;IF(LEN(INDEX(DEF_MAIL,$N138))=LEN(SUBSTITUTE(INDEX(DEF_MAIL,$N138),";","")),1,LEN(INDEX(DEF_MAIL,$N138))-LEN(SUBSTITUTE(INDEX(DEF_MAIL,$N138),";",""))+1),IF($N138+1&gt;ROWS(DEF_MAIL),"",$N138+1),$N138)),"")</f>
        <v>101</v>
      </c>
      <c r="O139">
        <f>IF($N139="","",INDEX(DEF_OBLAST,$N139,1))</f>
        <v>50005704</v>
      </c>
      <c r="P139" t="str">
        <f>IF($N139="","",INDEX(DEF_OBLAST,$N139,2))</f>
        <v>olzalogistic.com, s.r.o.</v>
      </c>
      <c r="Q139" t="str">
        <f>IF($N139="","",TRIM(RIGHT(LEFT(SUBSTITUTE(INDEX(DEF_MAIL,$N139),";",REPT(" ",LEN(INDEX(DEF_MAIL,$N139)))),COUNTIF($N$2:$N139,$N139)*LEN(INDEX(DEF_MAIL,$N139))),LEN(INDEX(DEF_MAIL,$N139)))))</f>
        <v>faktury@olzalogistic.com</v>
      </c>
      <c r="R139">
        <f>IF($N139="","",INDEX(DEF_OBLAST,$N139,4))</f>
        <v>1262</v>
      </c>
      <c r="S139">
        <f>IF($N139="","",INDEX(DEF_OBLAST,$N139,5))</f>
        <v>8.8339999999999996</v>
      </c>
      <c r="T139">
        <f>IF($N139="","",INDEX(DEF_OBLAST,$N139,6))</f>
        <v>0.110425</v>
      </c>
      <c r="U139">
        <f>IF($N139="","",INDEX(DEF_OBLAST,$N139,7))</f>
        <v>80</v>
      </c>
      <c r="V139">
        <f>IF($N139="","",IF(ISNUMBER(INDEX(DEF_OBLAST,$N139,8)),INDEX(DEF_OBLAST,$N139,8),""))</f>
        <v>1.1000000000000001</v>
      </c>
      <c r="W139">
        <f>IF($N139="","",INDEX(DEF_OBLAST,$N139,9))</f>
        <v>1503057</v>
      </c>
    </row>
    <row r="140" spans="1:23" x14ac:dyDescent="0.25">
      <c r="A140">
        <v>50010622</v>
      </c>
      <c r="B140" t="s">
        <v>24</v>
      </c>
      <c r="C140" t="s">
        <v>25</v>
      </c>
      <c r="D140">
        <v>4564</v>
      </c>
      <c r="E140">
        <v>31.948</v>
      </c>
      <c r="F140">
        <v>0.14521818181818183</v>
      </c>
      <c r="G140">
        <v>220</v>
      </c>
      <c r="H140">
        <v>0.9</v>
      </c>
      <c r="I140">
        <v>27616169</v>
      </c>
      <c r="L140" t="str">
        <f t="shared" si="2"/>
        <v>info@paintballshop.cz</v>
      </c>
      <c r="N140">
        <f>IFERROR(IF(ROW()=2,1,IF(COUNTIF($N$1:$N139,$N139)+1&gt;IF(LEN(INDEX(DEF_MAIL,$N139))=LEN(SUBSTITUTE(INDEX(DEF_MAIL,$N139),";","")),1,LEN(INDEX(DEF_MAIL,$N139))-LEN(SUBSTITUTE(INDEX(DEF_MAIL,$N139),";",""))+1),IF($N139+1&gt;ROWS(DEF_MAIL),"",$N139+1),$N139)),"")</f>
        <v>102</v>
      </c>
      <c r="O140">
        <f>IF($N140="","",INDEX(DEF_OBLAST,$N140,1))</f>
        <v>50006489</v>
      </c>
      <c r="P140" t="str">
        <f>IF($N140="","",INDEX(DEF_OBLAST,$N140,2))</f>
        <v>D.Anne s.r.o.</v>
      </c>
      <c r="Q140" t="str">
        <f>IF($N140="","",TRIM(RIGHT(LEFT(SUBSTITUTE(INDEX(DEF_MAIL,$N140),";",REPT(" ",LEN(INDEX(DEF_MAIL,$N140)))),COUNTIF($N$2:$N140,$N140)*LEN(INDEX(DEF_MAIL,$N140))),LEN(INDEX(DEF_MAIL,$N140)))))</f>
        <v>jaroslav.drbohlav@mbfinance.cz</v>
      </c>
      <c r="R140">
        <f>IF($N140="","",INDEX(DEF_OBLAST,$N140,4))</f>
        <v>6644</v>
      </c>
      <c r="S140">
        <f>IF($N140="","",INDEX(DEF_OBLAST,$N140,5))</f>
        <v>46.508000000000003</v>
      </c>
      <c r="T140">
        <f>IF($N140="","",INDEX(DEF_OBLAST,$N140,6))</f>
        <v>0.11073333333333334</v>
      </c>
      <c r="U140">
        <f>IF($N140="","",INDEX(DEF_OBLAST,$N140,7))</f>
        <v>420</v>
      </c>
      <c r="V140">
        <f>IF($N140="","",IF(ISNUMBER(INDEX(DEF_OBLAST,$N140,8)),INDEX(DEF_OBLAST,$N140,8),""))</f>
        <v>0.9</v>
      </c>
      <c r="W140">
        <f>IF($N140="","",INDEX(DEF_OBLAST,$N140,9))</f>
        <v>28535260</v>
      </c>
    </row>
    <row r="141" spans="1:23" x14ac:dyDescent="0.25">
      <c r="A141">
        <v>50003840</v>
      </c>
      <c r="B141" t="s">
        <v>276</v>
      </c>
      <c r="C141" t="s">
        <v>277</v>
      </c>
      <c r="D141">
        <v>831</v>
      </c>
      <c r="E141">
        <v>5.8170000000000002</v>
      </c>
      <c r="F141">
        <v>0.145425</v>
      </c>
      <c r="G141">
        <v>40</v>
      </c>
      <c r="H141">
        <v>1.3</v>
      </c>
      <c r="I141">
        <v>41611314</v>
      </c>
      <c r="L141" t="str">
        <f t="shared" si="2"/>
        <v>info@zelenazahrada.cz</v>
      </c>
      <c r="N141">
        <f>IFERROR(IF(ROW()=2,1,IF(COUNTIF($N$1:$N140,$N140)+1&gt;IF(LEN(INDEX(DEF_MAIL,$N140))=LEN(SUBSTITUTE(INDEX(DEF_MAIL,$N140),";","")),1,LEN(INDEX(DEF_MAIL,$N140))-LEN(SUBSTITUTE(INDEX(DEF_MAIL,$N140),";",""))+1),IF($N140+1&gt;ROWS(DEF_MAIL),"",$N140+1),$N140)),"")</f>
        <v>103</v>
      </c>
      <c r="O141">
        <f>IF($N141="","",INDEX(DEF_OBLAST,$N141,1))</f>
        <v>50004618</v>
      </c>
      <c r="P141" t="str">
        <f>IF($N141="","",INDEX(DEF_OBLAST,$N141,2))</f>
        <v>ALEŠ BORÍK</v>
      </c>
      <c r="Q141" t="str">
        <f>IF($N141="","",TRIM(RIGHT(LEFT(SUBSTITUTE(INDEX(DEF_MAIL,$N141),";",REPT(" ",LEN(INDEX(DEF_MAIL,$N141)))),COUNTIF($N$2:$N141,$N141)*LEN(INDEX(DEF_MAIL,$N141))),LEN(INDEX(DEF_MAIL,$N141)))))</f>
        <v>info@notovna.cz</v>
      </c>
      <c r="R141">
        <f>IF($N141="","",INDEX(DEF_OBLAST,$N141,4))</f>
        <v>578</v>
      </c>
      <c r="S141">
        <f>IF($N141="","",INDEX(DEF_OBLAST,$N141,5))</f>
        <v>4.0460000000000003</v>
      </c>
      <c r="T141">
        <f>IF($N141="","",INDEX(DEF_OBLAST,$N141,6))</f>
        <v>0.1123888888888889</v>
      </c>
      <c r="U141">
        <f>IF($N141="","",INDEX(DEF_OBLAST,$N141,7))</f>
        <v>36</v>
      </c>
      <c r="V141">
        <f>IF($N141="","",IF(ISNUMBER(INDEX(DEF_OBLAST,$N141,8)),INDEX(DEF_OBLAST,$N141,8),""))</f>
        <v>1.3</v>
      </c>
      <c r="W141">
        <f>IF($N141="","",INDEX(DEF_OBLAST,$N141,9))</f>
        <v>73445606</v>
      </c>
    </row>
    <row r="142" spans="1:23" x14ac:dyDescent="0.25">
      <c r="A142">
        <v>50013230</v>
      </c>
      <c r="B142" t="s">
        <v>278</v>
      </c>
      <c r="C142" t="s">
        <v>279</v>
      </c>
      <c r="D142">
        <v>2344</v>
      </c>
      <c r="E142">
        <v>16.408000000000001</v>
      </c>
      <c r="F142">
        <v>0.14781981981981984</v>
      </c>
      <c r="G142">
        <v>111</v>
      </c>
      <c r="H142">
        <v>1.1000000000000001</v>
      </c>
      <c r="I142">
        <v>28184122</v>
      </c>
      <c r="L142" t="str">
        <f t="shared" si="2"/>
        <v>servis.com@seznam.cz</v>
      </c>
      <c r="N142">
        <f>IFERROR(IF(ROW()=2,1,IF(COUNTIF($N$1:$N141,$N141)+1&gt;IF(LEN(INDEX(DEF_MAIL,$N141))=LEN(SUBSTITUTE(INDEX(DEF_MAIL,$N141),";","")),1,LEN(INDEX(DEF_MAIL,$N141))-LEN(SUBSTITUTE(INDEX(DEF_MAIL,$N141),";",""))+1),IF($N141+1&gt;ROWS(DEF_MAIL),"",$N141+1),$N141)),"")</f>
        <v>104</v>
      </c>
      <c r="O142">
        <f>IF($N142="","",INDEX(DEF_OBLAST,$N142,1))</f>
        <v>50007153</v>
      </c>
      <c r="P142" t="str">
        <f>IF($N142="","",INDEX(DEF_OBLAST,$N142,2))</f>
        <v>Blesk Market s.r.o.</v>
      </c>
      <c r="Q142" t="str">
        <f>IF($N142="","",TRIM(RIGHT(LEFT(SUBSTITUTE(INDEX(DEF_MAIL,$N142),";",REPT(" ",LEN(INDEX(DEF_MAIL,$N142)))),COUNTIF($N$2:$N142,$N142)*LEN(INDEX(DEF_MAIL,$N142))),LEN(INDEX(DEF_MAIL,$N142)))))</f>
        <v>tomas.drozd@enoty.eu</v>
      </c>
      <c r="R142">
        <f>IF($N142="","",INDEX(DEF_OBLAST,$N142,4))</f>
        <v>568</v>
      </c>
      <c r="S142">
        <f>IF($N142="","",INDEX(DEF_OBLAST,$N142,5))</f>
        <v>3.976</v>
      </c>
      <c r="T142">
        <f>IF($N142="","",INDEX(DEF_OBLAST,$N142,6))</f>
        <v>0.11359999999999999</v>
      </c>
      <c r="U142">
        <f>IF($N142="","",INDEX(DEF_OBLAST,$N142,7))</f>
        <v>35</v>
      </c>
      <c r="V142">
        <f>IF($N142="","",IF(ISNUMBER(INDEX(DEF_OBLAST,$N142,8)),INDEX(DEF_OBLAST,$N142,8),""))</f>
        <v>1.3</v>
      </c>
      <c r="W142">
        <f>IF($N142="","",INDEX(DEF_OBLAST,$N142,9))</f>
        <v>64084841</v>
      </c>
    </row>
    <row r="143" spans="1:23" x14ac:dyDescent="0.25">
      <c r="A143">
        <v>50010045</v>
      </c>
      <c r="B143" t="s">
        <v>280</v>
      </c>
      <c r="C143" t="s">
        <v>281</v>
      </c>
      <c r="D143">
        <v>7545</v>
      </c>
      <c r="E143">
        <v>52.814999999999998</v>
      </c>
      <c r="F143">
        <v>0.14919491525423728</v>
      </c>
      <c r="G143">
        <v>354</v>
      </c>
      <c r="H143">
        <v>0.9</v>
      </c>
      <c r="I143">
        <v>28221672</v>
      </c>
      <c r="L143" t="str">
        <f t="shared" si="2"/>
        <v>katerina.kucerova@norskamoda.cz</v>
      </c>
      <c r="N143">
        <f>IFERROR(IF(ROW()=2,1,IF(COUNTIF($N$1:$N142,$N142)+1&gt;IF(LEN(INDEX(DEF_MAIL,$N142))=LEN(SUBSTITUTE(INDEX(DEF_MAIL,$N142),";","")),1,LEN(INDEX(DEF_MAIL,$N142))-LEN(SUBSTITUTE(INDEX(DEF_MAIL,$N142),";",""))+1),IF($N142+1&gt;ROWS(DEF_MAIL),"",$N142+1),$N142)),"")</f>
        <v>105</v>
      </c>
      <c r="O143">
        <f>IF($N143="","",INDEX(DEF_OBLAST,$N143,1))</f>
        <v>50010508</v>
      </c>
      <c r="P143" t="str">
        <f>IF($N143="","",INDEX(DEF_OBLAST,$N143,2))</f>
        <v>ELPROMI s.r.o.</v>
      </c>
      <c r="Q143" t="str">
        <f>IF($N143="","",TRIM(RIGHT(LEFT(SUBSTITUTE(INDEX(DEF_MAIL,$N143),";",REPT(" ",LEN(INDEX(DEF_MAIL,$N143)))),COUNTIF($N$2:$N143,$N143)*LEN(INDEX(DEF_MAIL,$N143))),LEN(INDEX(DEF_MAIL,$N143)))))</f>
        <v>info@rajpapousku.cz</v>
      </c>
      <c r="R143">
        <f>IF($N143="","",INDEX(DEF_OBLAST,$N143,4))</f>
        <v>1805</v>
      </c>
      <c r="S143">
        <f>IF($N143="","",INDEX(DEF_OBLAST,$N143,5))</f>
        <v>12.635</v>
      </c>
      <c r="T143">
        <f>IF($N143="","",INDEX(DEF_OBLAST,$N143,6))</f>
        <v>0.11382882882882883</v>
      </c>
      <c r="U143">
        <f>IF($N143="","",INDEX(DEF_OBLAST,$N143,7))</f>
        <v>111</v>
      </c>
      <c r="V143">
        <f>IF($N143="","",IF(ISNUMBER(INDEX(DEF_OBLAST,$N143,8)),INDEX(DEF_OBLAST,$N143,8),""))</f>
        <v>1.1000000000000001</v>
      </c>
      <c r="W143">
        <f>IF($N143="","",INDEX(DEF_OBLAST,$N143,9))</f>
        <v>27382346</v>
      </c>
    </row>
    <row r="144" spans="1:23" x14ac:dyDescent="0.25">
      <c r="A144">
        <v>50003098</v>
      </c>
      <c r="B144" t="s">
        <v>282</v>
      </c>
      <c r="C144" t="s">
        <v>283</v>
      </c>
      <c r="D144">
        <v>18108</v>
      </c>
      <c r="E144">
        <v>126.756</v>
      </c>
      <c r="F144">
        <v>0.15018483412322275</v>
      </c>
      <c r="G144">
        <v>844</v>
      </c>
      <c r="H144">
        <v>0.9</v>
      </c>
      <c r="I144">
        <v>44795092</v>
      </c>
      <c r="L144" t="str">
        <f t="shared" si="2"/>
        <v>invoices.brno@gw-world.com; anna.prochazkova@gw-world.com; Invoice.gw-jenec@gw-world.com</v>
      </c>
      <c r="N144">
        <f>IFERROR(IF(ROW()=2,1,IF(COUNTIF($N$1:$N143,$N143)+1&gt;IF(LEN(INDEX(DEF_MAIL,$N143))=LEN(SUBSTITUTE(INDEX(DEF_MAIL,$N143),";","")),1,LEN(INDEX(DEF_MAIL,$N143))-LEN(SUBSTITUTE(INDEX(DEF_MAIL,$N143),";",""))+1),IF($N143+1&gt;ROWS(DEF_MAIL),"",$N143+1),$N143)),"")</f>
        <v>106</v>
      </c>
      <c r="O144">
        <f>IF($N144="","",INDEX(DEF_OBLAST,$N144,1))</f>
        <v>50003682</v>
      </c>
      <c r="P144" t="str">
        <f>IF($N144="","",INDEX(DEF_OBLAST,$N144,2))</f>
        <v>JAROSLAV TUMA</v>
      </c>
      <c r="Q144" t="str">
        <f>IF($N144="","",TRIM(RIGHT(LEFT(SUBSTITUTE(INDEX(DEF_MAIL,$N144),";",REPT(" ",LEN(INDEX(DEF_MAIL,$N144)))),COUNTIF($N$2:$N144,$N144)*LEN(INDEX(DEF_MAIL,$N144))),LEN(INDEX(DEF_MAIL,$N144)))))</f>
        <v>info@pebeo.cz</v>
      </c>
      <c r="R144">
        <f>IF($N144="","",INDEX(DEF_OBLAST,$N144,4))</f>
        <v>3488</v>
      </c>
      <c r="S144">
        <f>IF($N144="","",INDEX(DEF_OBLAST,$N144,5))</f>
        <v>24.416</v>
      </c>
      <c r="T144">
        <f>IF($N144="","",INDEX(DEF_OBLAST,$N144,6))</f>
        <v>0.11462910798122065</v>
      </c>
      <c r="U144">
        <f>IF($N144="","",INDEX(DEF_OBLAST,$N144,7))</f>
        <v>213</v>
      </c>
      <c r="V144">
        <f>IF($N144="","",IF(ISNUMBER(INDEX(DEF_OBLAST,$N144,8)),INDEX(DEF_OBLAST,$N144,8),""))</f>
        <v>0.9</v>
      </c>
      <c r="W144">
        <f>IF($N144="","",INDEX(DEF_OBLAST,$N144,9))</f>
        <v>47524383</v>
      </c>
    </row>
    <row r="145" spans="1:23" x14ac:dyDescent="0.25">
      <c r="A145">
        <v>50004287</v>
      </c>
      <c r="B145" t="s">
        <v>284</v>
      </c>
      <c r="C145" t="s">
        <v>285</v>
      </c>
      <c r="D145">
        <v>939</v>
      </c>
      <c r="E145">
        <v>6.5730000000000004</v>
      </c>
      <c r="F145">
        <v>0.15286046511627907</v>
      </c>
      <c r="G145">
        <v>43</v>
      </c>
      <c r="H145">
        <v>1.3</v>
      </c>
      <c r="I145">
        <v>27577350</v>
      </c>
      <c r="L145" t="str">
        <f t="shared" si="2"/>
        <v>cernouskova@alphatechtechnologies.cz</v>
      </c>
      <c r="N145">
        <f>IFERROR(IF(ROW()=2,1,IF(COUNTIF($N$1:$N144,$N144)+1&gt;IF(LEN(INDEX(DEF_MAIL,$N144))=LEN(SUBSTITUTE(INDEX(DEF_MAIL,$N144),";","")),1,LEN(INDEX(DEF_MAIL,$N144))-LEN(SUBSTITUTE(INDEX(DEF_MAIL,$N144),";",""))+1),IF($N144+1&gt;ROWS(DEF_MAIL),"",$N144+1),$N144)),"")</f>
        <v>106</v>
      </c>
      <c r="O145">
        <f>IF($N145="","",INDEX(DEF_OBLAST,$N145,1))</f>
        <v>50003682</v>
      </c>
      <c r="P145" t="str">
        <f>IF($N145="","",INDEX(DEF_OBLAST,$N145,2))</f>
        <v>JAROSLAV TUMA</v>
      </c>
      <c r="Q145" t="str">
        <f>IF($N145="","",TRIM(RIGHT(LEFT(SUBSTITUTE(INDEX(DEF_MAIL,$N145),";",REPT(" ",LEN(INDEX(DEF_MAIL,$N145)))),COUNTIF($N$2:$N145,$N145)*LEN(INDEX(DEF_MAIL,$N145))),LEN(INDEX(DEF_MAIL,$N145)))))</f>
        <v>aneta.tumova@me.com</v>
      </c>
      <c r="R145">
        <f>IF($N145="","",INDEX(DEF_OBLAST,$N145,4))</f>
        <v>3488</v>
      </c>
      <c r="S145">
        <f>IF($N145="","",INDEX(DEF_OBLAST,$N145,5))</f>
        <v>24.416</v>
      </c>
      <c r="T145">
        <f>IF($N145="","",INDEX(DEF_OBLAST,$N145,6))</f>
        <v>0.11462910798122065</v>
      </c>
      <c r="U145">
        <f>IF($N145="","",INDEX(DEF_OBLAST,$N145,7))</f>
        <v>213</v>
      </c>
      <c r="V145">
        <f>IF($N145="","",IF(ISNUMBER(INDEX(DEF_OBLAST,$N145,8)),INDEX(DEF_OBLAST,$N145,8),""))</f>
        <v>0.9</v>
      </c>
      <c r="W145">
        <f>IF($N145="","",INDEX(DEF_OBLAST,$N145,9))</f>
        <v>47524383</v>
      </c>
    </row>
    <row r="146" spans="1:23" x14ac:dyDescent="0.25">
      <c r="A146">
        <v>50011840</v>
      </c>
      <c r="B146" t="s">
        <v>168</v>
      </c>
      <c r="C146" t="s">
        <v>169</v>
      </c>
      <c r="D146">
        <v>45036</v>
      </c>
      <c r="E146">
        <v>315.25200000000001</v>
      </c>
      <c r="F146">
        <v>0.15378146341463414</v>
      </c>
      <c r="G146">
        <v>2050</v>
      </c>
      <c r="H146">
        <v>0.9</v>
      </c>
      <c r="I146">
        <v>47537841</v>
      </c>
      <c r="L146" t="str">
        <f t="shared" si="2"/>
        <v>platby@balikonos.cz</v>
      </c>
      <c r="N146">
        <f>IFERROR(IF(ROW()=2,1,IF(COUNTIF($N$1:$N145,$N145)+1&gt;IF(LEN(INDEX(DEF_MAIL,$N145))=LEN(SUBSTITUTE(INDEX(DEF_MAIL,$N145),";","")),1,LEN(INDEX(DEF_MAIL,$N145))-LEN(SUBSTITUTE(INDEX(DEF_MAIL,$N145),";",""))+1),IF($N145+1&gt;ROWS(DEF_MAIL),"",$N145+1),$N145)),"")</f>
        <v>107</v>
      </c>
      <c r="O146">
        <f>IF($N146="","",INDEX(DEF_OBLAST,$N146,1))</f>
        <v>50013285</v>
      </c>
      <c r="P146" t="str">
        <f>IF($N146="","",INDEX(DEF_OBLAST,$N146,2))</f>
        <v>CHAK, spol. s r.o.</v>
      </c>
      <c r="Q146" t="str">
        <f>IF($N146="","",TRIM(RIGHT(LEFT(SUBSTITUTE(INDEX(DEF_MAIL,$N146),";",REPT(" ",LEN(INDEX(DEF_MAIL,$N146)))),COUNTIF($N$2:$N146,$N146)*LEN(INDEX(DEF_MAIL,$N146))),LEN(INDEX(DEF_MAIL,$N146)))))</f>
        <v>timbre@centrum.cz</v>
      </c>
      <c r="R146">
        <f>IF($N146="","",INDEX(DEF_OBLAST,$N146,4))</f>
        <v>1446</v>
      </c>
      <c r="S146">
        <f>IF($N146="","",INDEX(DEF_OBLAST,$N146,5))</f>
        <v>10.122</v>
      </c>
      <c r="T146">
        <f>IF($N146="","",INDEX(DEF_OBLAST,$N146,6))</f>
        <v>0.1163448275862069</v>
      </c>
      <c r="U146">
        <f>IF($N146="","",INDEX(DEF_OBLAST,$N146,7))</f>
        <v>87</v>
      </c>
      <c r="V146">
        <f>IF($N146="","",IF(ISNUMBER(INDEX(DEF_OBLAST,$N146,8)),INDEX(DEF_OBLAST,$N146,8),""))</f>
        <v>1.1000000000000001</v>
      </c>
      <c r="W146">
        <f>IF($N146="","",INDEX(DEF_OBLAST,$N146,9))</f>
        <v>64652882</v>
      </c>
    </row>
    <row r="147" spans="1:23" x14ac:dyDescent="0.25">
      <c r="A147">
        <v>50010548</v>
      </c>
      <c r="B147" t="s">
        <v>286</v>
      </c>
      <c r="C147" t="s">
        <v>287</v>
      </c>
      <c r="D147">
        <v>1505</v>
      </c>
      <c r="E147">
        <v>10.535</v>
      </c>
      <c r="F147">
        <v>0.1549264705882353</v>
      </c>
      <c r="G147">
        <v>68</v>
      </c>
      <c r="H147">
        <v>1.3</v>
      </c>
      <c r="I147">
        <v>71256075</v>
      </c>
      <c r="L147" t="str">
        <f t="shared" si="2"/>
        <v>sobeslavova@centrum.cz</v>
      </c>
      <c r="N147">
        <f>IFERROR(IF(ROW()=2,1,IF(COUNTIF($N$1:$N146,$N146)+1&gt;IF(LEN(INDEX(DEF_MAIL,$N146))=LEN(SUBSTITUTE(INDEX(DEF_MAIL,$N146),";","")),1,LEN(INDEX(DEF_MAIL,$N146))-LEN(SUBSTITUTE(INDEX(DEF_MAIL,$N146),";",""))+1),IF($N146+1&gt;ROWS(DEF_MAIL),"",$N146+1),$N146)),"")</f>
        <v>108</v>
      </c>
      <c r="O147">
        <f>IF($N147="","",INDEX(DEF_OBLAST,$N147,1))</f>
        <v>50009985</v>
      </c>
      <c r="P147" t="str">
        <f>IF($N147="","",INDEX(DEF_OBLAST,$N147,2))</f>
        <v>Ing. Daniel Derfl</v>
      </c>
      <c r="Q147" t="str">
        <f>IF($N147="","",TRIM(RIGHT(LEFT(SUBSTITUTE(INDEX(DEF_MAIL,$N147),";",REPT(" ",LEN(INDEX(DEF_MAIL,$N147)))),COUNTIF($N$2:$N147,$N147)*LEN(INDEX(DEF_MAIL,$N147))),LEN(INDEX(DEF_MAIL,$N147)))))</f>
        <v>derfl@centrum.cz</v>
      </c>
      <c r="R147">
        <f>IF($N147="","",INDEX(DEF_OBLAST,$N147,4))</f>
        <v>1285</v>
      </c>
      <c r="S147">
        <f>IF($N147="","",INDEX(DEF_OBLAST,$N147,5))</f>
        <v>8.995000000000001</v>
      </c>
      <c r="T147">
        <f>IF($N147="","",INDEX(DEF_OBLAST,$N147,6))</f>
        <v>0.11681818181818183</v>
      </c>
      <c r="U147">
        <f>IF($N147="","",INDEX(DEF_OBLAST,$N147,7))</f>
        <v>77</v>
      </c>
      <c r="V147">
        <f>IF($N147="","",IF(ISNUMBER(INDEX(DEF_OBLAST,$N147,8)),INDEX(DEF_OBLAST,$N147,8),""))</f>
        <v>1.1000000000000001</v>
      </c>
      <c r="W147">
        <f>IF($N147="","",INDEX(DEF_OBLAST,$N147,9))</f>
        <v>70577463</v>
      </c>
    </row>
    <row r="148" spans="1:23" x14ac:dyDescent="0.25">
      <c r="A148">
        <v>50008941</v>
      </c>
      <c r="B148" t="s">
        <v>288</v>
      </c>
      <c r="C148" t="s">
        <v>289</v>
      </c>
      <c r="D148">
        <v>2490</v>
      </c>
      <c r="E148">
        <v>17.43</v>
      </c>
      <c r="F148">
        <v>0.15562499999999999</v>
      </c>
      <c r="G148">
        <v>112</v>
      </c>
      <c r="H148">
        <v>1.1000000000000001</v>
      </c>
      <c r="I148">
        <v>3274331</v>
      </c>
      <c r="L148" t="str">
        <f t="shared" si="2"/>
        <v>valencia13@email.cz</v>
      </c>
      <c r="N148">
        <f>IFERROR(IF(ROW()=2,1,IF(COUNTIF($N$1:$N147,$N147)+1&gt;IF(LEN(INDEX(DEF_MAIL,$N147))=LEN(SUBSTITUTE(INDEX(DEF_MAIL,$N147),";","")),1,LEN(INDEX(DEF_MAIL,$N147))-LEN(SUBSTITUTE(INDEX(DEF_MAIL,$N147),";",""))+1),IF($N147+1&gt;ROWS(DEF_MAIL),"",$N147+1),$N147)),"")</f>
        <v>109</v>
      </c>
      <c r="O148">
        <f>IF($N148="","",INDEX(DEF_OBLAST,$N148,1))</f>
        <v>50012673</v>
      </c>
      <c r="P148" t="str">
        <f>IF($N148="","",INDEX(DEF_OBLAST,$N148,2))</f>
        <v>LUCIANETA s.r.o.</v>
      </c>
      <c r="Q148" t="str">
        <f>IF($N148="","",TRIM(RIGHT(LEFT(SUBSTITUTE(INDEX(DEF_MAIL,$N148),";",REPT(" ",LEN(INDEX(DEF_MAIL,$N148)))),COUNTIF($N$2:$N148,$N148)*LEN(INDEX(DEF_MAIL,$N148))),LEN(INDEX(DEF_MAIL,$N148)))))</f>
        <v>vlcek.hk@seznam.cz</v>
      </c>
      <c r="R148">
        <f>IF($N148="","",INDEX(DEF_OBLAST,$N148,4))</f>
        <v>760</v>
      </c>
      <c r="S148">
        <f>IF($N148="","",INDEX(DEF_OBLAST,$N148,5))</f>
        <v>5.32</v>
      </c>
      <c r="T148">
        <f>IF($N148="","",INDEX(DEF_OBLAST,$N148,6))</f>
        <v>0.12090909090909091</v>
      </c>
      <c r="U148">
        <f>IF($N148="","",INDEX(DEF_OBLAST,$N148,7))</f>
        <v>44</v>
      </c>
      <c r="V148">
        <f>IF($N148="","",IF(ISNUMBER(INDEX(DEF_OBLAST,$N148,8)),INDEX(DEF_OBLAST,$N148,8),""))</f>
        <v>1.3</v>
      </c>
      <c r="W148">
        <f>IF($N148="","",INDEX(DEF_OBLAST,$N148,9))</f>
        <v>25936085</v>
      </c>
    </row>
    <row r="149" spans="1:23" x14ac:dyDescent="0.25">
      <c r="A149">
        <v>50012601</v>
      </c>
      <c r="B149" t="s">
        <v>290</v>
      </c>
      <c r="C149" t="s">
        <v>291</v>
      </c>
      <c r="D149">
        <v>20864</v>
      </c>
      <c r="E149">
        <v>146.048</v>
      </c>
      <c r="F149">
        <v>0.15603418803418803</v>
      </c>
      <c r="G149">
        <v>936</v>
      </c>
      <c r="H149">
        <v>0.9</v>
      </c>
      <c r="I149">
        <v>26229994</v>
      </c>
      <c r="L149" t="str">
        <f t="shared" si="2"/>
        <v>pavel@transkol.cz</v>
      </c>
      <c r="N149">
        <f>IFERROR(IF(ROW()=2,1,IF(COUNTIF($N$1:$N148,$N148)+1&gt;IF(LEN(INDEX(DEF_MAIL,$N148))=LEN(SUBSTITUTE(INDEX(DEF_MAIL,$N148),";","")),1,LEN(INDEX(DEF_MAIL,$N148))-LEN(SUBSTITUTE(INDEX(DEF_MAIL,$N148),";",""))+1),IF($N148+1&gt;ROWS(DEF_MAIL),"",$N148+1),$N148)),"")</f>
        <v>110</v>
      </c>
      <c r="O149">
        <f>IF($N149="","",INDEX(DEF_OBLAST,$N149,1))</f>
        <v>50009389</v>
      </c>
      <c r="P149" t="str">
        <f>IF($N149="","",INDEX(DEF_OBLAST,$N149,2))</f>
        <v>Gebrüder Weiss spol. s r.o.</v>
      </c>
      <c r="Q149" t="str">
        <f>IF($N149="","",TRIM(RIGHT(LEFT(SUBSTITUTE(INDEX(DEF_MAIL,$N149),";",REPT(" ",LEN(INDEX(DEF_MAIL,$N149)))),COUNTIF($N$2:$N149,$N149)*LEN(INDEX(DEF_MAIL,$N149))),LEN(INDEX(DEF_MAIL,$N149)))))</f>
        <v>invoice.gw-jenec@gw-world.com</v>
      </c>
      <c r="R149">
        <f>IF($N149="","",INDEX(DEF_OBLAST,$N149,4))</f>
        <v>6052</v>
      </c>
      <c r="S149">
        <f>IF($N149="","",INDEX(DEF_OBLAST,$N149,5))</f>
        <v>42.364000000000004</v>
      </c>
      <c r="T149">
        <f>IF($N149="","",INDEX(DEF_OBLAST,$N149,6))</f>
        <v>0.12173563218390805</v>
      </c>
      <c r="U149">
        <f>IF($N149="","",INDEX(DEF_OBLAST,$N149,7))</f>
        <v>348</v>
      </c>
      <c r="V149">
        <f>IF($N149="","",IF(ISNUMBER(INDEX(DEF_OBLAST,$N149,8)),INDEX(DEF_OBLAST,$N149,8),""))</f>
        <v>0.9</v>
      </c>
      <c r="W149">
        <f>IF($N149="","",INDEX(DEF_OBLAST,$N149,9))</f>
        <v>44795092</v>
      </c>
    </row>
    <row r="150" spans="1:23" x14ac:dyDescent="0.25">
      <c r="A150">
        <v>50012022</v>
      </c>
      <c r="B150" t="s">
        <v>292</v>
      </c>
      <c r="C150" t="s">
        <v>293</v>
      </c>
      <c r="D150">
        <v>5430</v>
      </c>
      <c r="E150">
        <v>38.01</v>
      </c>
      <c r="F150">
        <v>0.15641975308641975</v>
      </c>
      <c r="G150">
        <v>243</v>
      </c>
      <c r="H150">
        <v>0.9</v>
      </c>
      <c r="I150">
        <v>24226734</v>
      </c>
      <c r="L150" t="str">
        <f t="shared" si="2"/>
        <v>tomas.vitacek@almaf.cz</v>
      </c>
      <c r="N150">
        <f>IFERROR(IF(ROW()=2,1,IF(COUNTIF($N$1:$N149,$N149)+1&gt;IF(LEN(INDEX(DEF_MAIL,$N149))=LEN(SUBSTITUTE(INDEX(DEF_MAIL,$N149),";","")),1,LEN(INDEX(DEF_MAIL,$N149))-LEN(SUBSTITUTE(INDEX(DEF_MAIL,$N149),";",""))+1),IF($N149+1&gt;ROWS(DEF_MAIL),"",$N149+1),$N149)),"")</f>
        <v>110</v>
      </c>
      <c r="O150">
        <f>IF($N150="","",INDEX(DEF_OBLAST,$N150,1))</f>
        <v>50009389</v>
      </c>
      <c r="P150" t="str">
        <f>IF($N150="","",INDEX(DEF_OBLAST,$N150,2))</f>
        <v>Gebrüder Weiss spol. s r.o.</v>
      </c>
      <c r="Q150" t="str">
        <f>IF($N150="","",TRIM(RIGHT(LEFT(SUBSTITUTE(INDEX(DEF_MAIL,$N150),";",REPT(" ",LEN(INDEX(DEF_MAIL,$N150)))),COUNTIF($N$2:$N150,$N150)*LEN(INDEX(DEF_MAIL,$N150))),LEN(INDEX(DEF_MAIL,$N150)))))</f>
        <v>lukas.volovecky@gw-world.com</v>
      </c>
      <c r="R150">
        <f>IF($N150="","",INDEX(DEF_OBLAST,$N150,4))</f>
        <v>6052</v>
      </c>
      <c r="S150">
        <f>IF($N150="","",INDEX(DEF_OBLAST,$N150,5))</f>
        <v>42.364000000000004</v>
      </c>
      <c r="T150">
        <f>IF($N150="","",INDEX(DEF_OBLAST,$N150,6))</f>
        <v>0.12173563218390805</v>
      </c>
      <c r="U150">
        <f>IF($N150="","",INDEX(DEF_OBLAST,$N150,7))</f>
        <v>348</v>
      </c>
      <c r="V150">
        <f>IF($N150="","",IF(ISNUMBER(INDEX(DEF_OBLAST,$N150,8)),INDEX(DEF_OBLAST,$N150,8),""))</f>
        <v>0.9</v>
      </c>
      <c r="W150">
        <f>IF($N150="","",INDEX(DEF_OBLAST,$N150,9))</f>
        <v>44795092</v>
      </c>
    </row>
    <row r="151" spans="1:23" x14ac:dyDescent="0.25">
      <c r="A151">
        <v>50012842</v>
      </c>
      <c r="B151" t="s">
        <v>294</v>
      </c>
      <c r="C151" t="s">
        <v>295</v>
      </c>
      <c r="D151">
        <v>1073</v>
      </c>
      <c r="E151">
        <v>7.5110000000000001</v>
      </c>
      <c r="F151">
        <v>0.15647916666666667</v>
      </c>
      <c r="G151">
        <v>48</v>
      </c>
      <c r="H151">
        <v>1.3</v>
      </c>
      <c r="I151">
        <v>1361775</v>
      </c>
      <c r="L151" t="str">
        <f t="shared" si="2"/>
        <v>kukadloo.cz@seznam.cz</v>
      </c>
      <c r="N151">
        <f>IFERROR(IF(ROW()=2,1,IF(COUNTIF($N$1:$N150,$N150)+1&gt;IF(LEN(INDEX(DEF_MAIL,$N150))=LEN(SUBSTITUTE(INDEX(DEF_MAIL,$N150),";","")),1,LEN(INDEX(DEF_MAIL,$N150))-LEN(SUBSTITUTE(INDEX(DEF_MAIL,$N150),";",""))+1),IF($N150+1&gt;ROWS(DEF_MAIL),"",$N150+1),$N150)),"")</f>
        <v>110</v>
      </c>
      <c r="O151">
        <f>IF($N151="","",INDEX(DEF_OBLAST,$N151,1))</f>
        <v>50009389</v>
      </c>
      <c r="P151" t="str">
        <f>IF($N151="","",INDEX(DEF_OBLAST,$N151,2))</f>
        <v>Gebrüder Weiss spol. s r.o.</v>
      </c>
      <c r="Q151" t="str">
        <f>IF($N151="","",TRIM(RIGHT(LEFT(SUBSTITUTE(INDEX(DEF_MAIL,$N151),";",REPT(" ",LEN(INDEX(DEF_MAIL,$N151)))),COUNTIF($N$2:$N151,$N151)*LEN(INDEX(DEF_MAIL,$N151))),LEN(INDEX(DEF_MAIL,$N151)))))</f>
        <v>martin.senk@gw-world.com</v>
      </c>
      <c r="R151">
        <f>IF($N151="","",INDEX(DEF_OBLAST,$N151,4))</f>
        <v>6052</v>
      </c>
      <c r="S151">
        <f>IF($N151="","",INDEX(DEF_OBLAST,$N151,5))</f>
        <v>42.364000000000004</v>
      </c>
      <c r="T151">
        <f>IF($N151="","",INDEX(DEF_OBLAST,$N151,6))</f>
        <v>0.12173563218390805</v>
      </c>
      <c r="U151">
        <f>IF($N151="","",INDEX(DEF_OBLAST,$N151,7))</f>
        <v>348</v>
      </c>
      <c r="V151">
        <f>IF($N151="","",IF(ISNUMBER(INDEX(DEF_OBLAST,$N151,8)),INDEX(DEF_OBLAST,$N151,8),""))</f>
        <v>0.9</v>
      </c>
      <c r="W151">
        <f>IF($N151="","",INDEX(DEF_OBLAST,$N151,9))</f>
        <v>44795092</v>
      </c>
    </row>
    <row r="152" spans="1:23" x14ac:dyDescent="0.25">
      <c r="A152">
        <v>50011941</v>
      </c>
      <c r="B152" t="s">
        <v>296</v>
      </c>
      <c r="C152" t="s">
        <v>297</v>
      </c>
      <c r="D152">
        <v>538</v>
      </c>
      <c r="E152">
        <v>3.766</v>
      </c>
      <c r="F152">
        <v>0.15691666666666668</v>
      </c>
      <c r="G152">
        <v>24</v>
      </c>
      <c r="H152">
        <v>1.3</v>
      </c>
      <c r="I152">
        <v>88893812</v>
      </c>
      <c r="L152" t="str">
        <f t="shared" si="2"/>
        <v>info@origoska.cz</v>
      </c>
      <c r="N152">
        <f>IFERROR(IF(ROW()=2,1,IF(COUNTIF($N$1:$N151,$N151)+1&gt;IF(LEN(INDEX(DEF_MAIL,$N151))=LEN(SUBSTITUTE(INDEX(DEF_MAIL,$N151),";","")),1,LEN(INDEX(DEF_MAIL,$N151))-LEN(SUBSTITUTE(INDEX(DEF_MAIL,$N151),";",""))+1),IF($N151+1&gt;ROWS(DEF_MAIL),"",$N151+1),$N151)),"")</f>
        <v>111</v>
      </c>
      <c r="O152">
        <f>IF($N152="","",INDEX(DEF_OBLAST,$N152,1))</f>
        <v>50008481</v>
      </c>
      <c r="P152" t="str">
        <f>IF($N152="","",INDEX(DEF_OBLAST,$N152,2))</f>
        <v>TipTrade s.r.o.</v>
      </c>
      <c r="Q152" t="str">
        <f>IF($N152="","",TRIM(RIGHT(LEFT(SUBSTITUTE(INDEX(DEF_MAIL,$N152),";",REPT(" ",LEN(INDEX(DEF_MAIL,$N152)))),COUNTIF($N$2:$N152,$N152)*LEN(INDEX(DEF_MAIL,$N152))),LEN(INDEX(DEF_MAIL,$N152)))))</f>
        <v>vtomi@tiptrade.cz</v>
      </c>
      <c r="R152">
        <f>IF($N152="","",INDEX(DEF_OBLAST,$N152,4))</f>
        <v>2253</v>
      </c>
      <c r="S152">
        <f>IF($N152="","",INDEX(DEF_OBLAST,$N152,5))</f>
        <v>15.771000000000001</v>
      </c>
      <c r="T152">
        <f>IF($N152="","",INDEX(DEF_OBLAST,$N152,6))</f>
        <v>0.12225581395348838</v>
      </c>
      <c r="U152">
        <f>IF($N152="","",INDEX(DEF_OBLAST,$N152,7))</f>
        <v>129</v>
      </c>
      <c r="V152">
        <f>IF($N152="","",IF(ISNUMBER(INDEX(DEF_OBLAST,$N152,8)),INDEX(DEF_OBLAST,$N152,8),""))</f>
        <v>1.1000000000000001</v>
      </c>
      <c r="W152">
        <f>IF($N152="","",INDEX(DEF_OBLAST,$N152,9))</f>
        <v>27805395</v>
      </c>
    </row>
    <row r="153" spans="1:23" x14ac:dyDescent="0.25">
      <c r="A153">
        <v>50010625</v>
      </c>
      <c r="B153" t="s">
        <v>24</v>
      </c>
      <c r="C153" t="s">
        <v>25</v>
      </c>
      <c r="D153">
        <v>339</v>
      </c>
      <c r="E153">
        <v>2.3730000000000002</v>
      </c>
      <c r="F153">
        <v>0.15820000000000001</v>
      </c>
      <c r="G153">
        <v>15</v>
      </c>
      <c r="H153">
        <v>1.3</v>
      </c>
      <c r="I153">
        <v>27616169</v>
      </c>
      <c r="L153" t="str">
        <f t="shared" si="2"/>
        <v>info@paintballshop.cz</v>
      </c>
      <c r="N153">
        <f>IFERROR(IF(ROW()=2,1,IF(COUNTIF($N$1:$N152,$N152)+1&gt;IF(LEN(INDEX(DEF_MAIL,$N152))=LEN(SUBSTITUTE(INDEX(DEF_MAIL,$N152),";","")),1,LEN(INDEX(DEF_MAIL,$N152))-LEN(SUBSTITUTE(INDEX(DEF_MAIL,$N152),";",""))+1),IF($N152+1&gt;ROWS(DEF_MAIL),"",$N152+1),$N152)),"")</f>
        <v>112</v>
      </c>
      <c r="O153">
        <f>IF($N153="","",INDEX(DEF_OBLAST,$N153,1))</f>
        <v>50004421</v>
      </c>
      <c r="P153" t="str">
        <f>IF($N153="","",INDEX(DEF_OBLAST,$N153,2))</f>
        <v>MAGDALENA JAVORSKÁ</v>
      </c>
      <c r="Q153" t="str">
        <f>IF($N153="","",TRIM(RIGHT(LEFT(SUBSTITUTE(INDEX(DEF_MAIL,$N153),";",REPT(" ",LEN(INDEX(DEF_MAIL,$N153)))),COUNTIF($N$2:$N153,$N153)*LEN(INDEX(DEF_MAIL,$N153))),LEN(INDEX(DEF_MAIL,$N153)))))</f>
        <v>info@robimaus.cz</v>
      </c>
      <c r="R153">
        <f>IF($N153="","",INDEX(DEF_OBLAST,$N153,4))</f>
        <v>1546</v>
      </c>
      <c r="S153">
        <f>IF($N153="","",INDEX(DEF_OBLAST,$N153,5))</f>
        <v>10.822000000000001</v>
      </c>
      <c r="T153">
        <f>IF($N153="","",INDEX(DEF_OBLAST,$N153,6))</f>
        <v>0.12297727272727274</v>
      </c>
      <c r="U153">
        <f>IF($N153="","",INDEX(DEF_OBLAST,$N153,7))</f>
        <v>88</v>
      </c>
      <c r="V153">
        <f>IF($N153="","",IF(ISNUMBER(INDEX(DEF_OBLAST,$N153,8)),INDEX(DEF_OBLAST,$N153,8),""))</f>
        <v>1.1000000000000001</v>
      </c>
      <c r="W153">
        <f>IF($N153="","",INDEX(DEF_OBLAST,$N153,9))</f>
        <v>65396561</v>
      </c>
    </row>
    <row r="154" spans="1:23" x14ac:dyDescent="0.25">
      <c r="A154">
        <v>50002839</v>
      </c>
      <c r="B154" t="s">
        <v>298</v>
      </c>
      <c r="C154" t="s">
        <v>299</v>
      </c>
      <c r="D154">
        <v>6774</v>
      </c>
      <c r="E154">
        <v>47.417999999999999</v>
      </c>
      <c r="F154">
        <v>0.15912080536912751</v>
      </c>
      <c r="G154">
        <v>298</v>
      </c>
      <c r="H154">
        <v>0.9</v>
      </c>
      <c r="I154">
        <v>27776794</v>
      </c>
      <c r="L154" t="str">
        <f t="shared" si="2"/>
        <v>objednavky@paramit.cz</v>
      </c>
      <c r="N154">
        <f>IFERROR(IF(ROW()=2,1,IF(COUNTIF($N$1:$N153,$N153)+1&gt;IF(LEN(INDEX(DEF_MAIL,$N153))=LEN(SUBSTITUTE(INDEX(DEF_MAIL,$N153),";","")),1,LEN(INDEX(DEF_MAIL,$N153))-LEN(SUBSTITUTE(INDEX(DEF_MAIL,$N153),";",""))+1),IF($N153+1&gt;ROWS(DEF_MAIL),"",$N153+1),$N153)),"")</f>
        <v>113</v>
      </c>
      <c r="O154">
        <f>IF($N154="","",INDEX(DEF_OBLAST,$N154,1))</f>
        <v>50010859</v>
      </c>
      <c r="P154" t="str">
        <f>IF($N154="","",INDEX(DEF_OBLAST,$N154,2))</f>
        <v>Outdoor Liberec s.r.o.</v>
      </c>
      <c r="Q154" t="str">
        <f>IF($N154="","",TRIM(RIGHT(LEFT(SUBSTITUTE(INDEX(DEF_MAIL,$N154),";",REPT(" ",LEN(INDEX(DEF_MAIL,$N154)))),COUNTIF($N$2:$N154,$N154)*LEN(INDEX(DEF_MAIL,$N154))),LEN(INDEX(DEF_MAIL,$N154)))))</f>
        <v>michal.skorepa@outdoor-liberec.cz</v>
      </c>
      <c r="R154">
        <f>IF($N154="","",INDEX(DEF_OBLAST,$N154,4))</f>
        <v>2079</v>
      </c>
      <c r="S154">
        <f>IF($N154="","",INDEX(DEF_OBLAST,$N154,5))</f>
        <v>14.553000000000001</v>
      </c>
      <c r="T154">
        <f>IF($N154="","",INDEX(DEF_OBLAST,$N154,6))</f>
        <v>0.12333050847457627</v>
      </c>
      <c r="U154">
        <f>IF($N154="","",INDEX(DEF_OBLAST,$N154,7))</f>
        <v>118</v>
      </c>
      <c r="V154">
        <f>IF($N154="","",IF(ISNUMBER(INDEX(DEF_OBLAST,$N154,8)),INDEX(DEF_OBLAST,$N154,8),""))</f>
        <v>1.1000000000000001</v>
      </c>
      <c r="W154">
        <f>IF($N154="","",INDEX(DEF_OBLAST,$N154,9))</f>
        <v>27311325</v>
      </c>
    </row>
    <row r="155" spans="1:23" x14ac:dyDescent="0.25">
      <c r="A155">
        <v>50009818</v>
      </c>
      <c r="B155" t="s">
        <v>300</v>
      </c>
      <c r="C155" t="s">
        <v>301</v>
      </c>
      <c r="D155">
        <v>1395</v>
      </c>
      <c r="E155">
        <v>9.7650000000000006</v>
      </c>
      <c r="F155">
        <v>0.16008196721311477</v>
      </c>
      <c r="G155">
        <v>61</v>
      </c>
      <c r="H155">
        <v>1.3</v>
      </c>
      <c r="I155">
        <v>74281933</v>
      </c>
      <c r="L155" t="str">
        <f t="shared" si="2"/>
        <v>info@motoborney.cz</v>
      </c>
      <c r="N155">
        <f>IFERROR(IF(ROW()=2,1,IF(COUNTIF($N$1:$N154,$N154)+1&gt;IF(LEN(INDEX(DEF_MAIL,$N154))=LEN(SUBSTITUTE(INDEX(DEF_MAIL,$N154),";","")),1,LEN(INDEX(DEF_MAIL,$N154))-LEN(SUBSTITUTE(INDEX(DEF_MAIL,$N154),";",""))+1),IF($N154+1&gt;ROWS(DEF_MAIL),"",$N154+1),$N154)),"")</f>
        <v>114</v>
      </c>
      <c r="O155">
        <f>IF($N155="","",INDEX(DEF_OBLAST,$N155,1))</f>
        <v>50002841</v>
      </c>
      <c r="P155" t="str">
        <f>IF($N155="","",INDEX(DEF_OBLAST,$N155,2))</f>
        <v>CYKLOMAX SPOL. S.R.O.</v>
      </c>
      <c r="Q155" t="str">
        <f>IF($N155="","",TRIM(RIGHT(LEFT(SUBSTITUTE(INDEX(DEF_MAIL,$N155),";",REPT(" ",LEN(INDEX(DEF_MAIL,$N155)))),COUNTIF($N$2:$N155,$N155)*LEN(INDEX(DEF_MAIL,$N155))),LEN(INDEX(DEF_MAIL,$N155)))))</f>
        <v>fakturace@cyklomax.cz</v>
      </c>
      <c r="R155">
        <f>IF($N155="","",INDEX(DEF_OBLAST,$N155,4))</f>
        <v>28709</v>
      </c>
      <c r="S155">
        <f>IF($N155="","",INDEX(DEF_OBLAST,$N155,5))</f>
        <v>200.96299999999999</v>
      </c>
      <c r="T155">
        <f>IF($N155="","",INDEX(DEF_OBLAST,$N155,6))</f>
        <v>0.12528865336658354</v>
      </c>
      <c r="U155">
        <f>IF($N155="","",INDEX(DEF_OBLAST,$N155,7))</f>
        <v>1604</v>
      </c>
      <c r="V155">
        <f>IF($N155="","",IF(ISNUMBER(INDEX(DEF_OBLAST,$N155,8)),INDEX(DEF_OBLAST,$N155,8),""))</f>
        <v>0.9</v>
      </c>
      <c r="W155">
        <f>IF($N155="","",INDEX(DEF_OBLAST,$N155,9))</f>
        <v>49704281</v>
      </c>
    </row>
    <row r="156" spans="1:23" x14ac:dyDescent="0.25">
      <c r="A156">
        <v>50008387</v>
      </c>
      <c r="B156" t="s">
        <v>302</v>
      </c>
      <c r="C156" t="s">
        <v>303</v>
      </c>
      <c r="D156">
        <v>1145</v>
      </c>
      <c r="E156">
        <v>8.0150000000000006</v>
      </c>
      <c r="F156">
        <v>0.1603</v>
      </c>
      <c r="G156">
        <v>50</v>
      </c>
      <c r="H156">
        <v>1.3</v>
      </c>
      <c r="I156">
        <v>46289241</v>
      </c>
      <c r="L156" t="str">
        <f t="shared" si="2"/>
        <v>sklad@velkoobchodjansky.cz</v>
      </c>
      <c r="N156">
        <f>IFERROR(IF(ROW()=2,1,IF(COUNTIF($N$1:$N155,$N155)+1&gt;IF(LEN(INDEX(DEF_MAIL,$N155))=LEN(SUBSTITUTE(INDEX(DEF_MAIL,$N155),";","")),1,LEN(INDEX(DEF_MAIL,$N155))-LEN(SUBSTITUTE(INDEX(DEF_MAIL,$N155),";",""))+1),IF($N155+1&gt;ROWS(DEF_MAIL),"",$N155+1),$N155)),"")</f>
        <v>114</v>
      </c>
      <c r="O156">
        <f>IF($N156="","",INDEX(DEF_OBLAST,$N156,1))</f>
        <v>50002841</v>
      </c>
      <c r="P156" t="str">
        <f>IF($N156="","",INDEX(DEF_OBLAST,$N156,2))</f>
        <v>CYKLOMAX SPOL. S.R.O.</v>
      </c>
      <c r="Q156" t="str">
        <f>IF($N156="","",TRIM(RIGHT(LEFT(SUBSTITUTE(INDEX(DEF_MAIL,$N156),";",REPT(" ",LEN(INDEX(DEF_MAIL,$N156)))),COUNTIF($N$2:$N156,$N156)*LEN(INDEX(DEF_MAIL,$N156))),LEN(INDEX(DEF_MAIL,$N156)))))</f>
        <v>m.kutilova@cyklomax.cz</v>
      </c>
      <c r="R156">
        <f>IF($N156="","",INDEX(DEF_OBLAST,$N156,4))</f>
        <v>28709</v>
      </c>
      <c r="S156">
        <f>IF($N156="","",INDEX(DEF_OBLAST,$N156,5))</f>
        <v>200.96299999999999</v>
      </c>
      <c r="T156">
        <f>IF($N156="","",INDEX(DEF_OBLAST,$N156,6))</f>
        <v>0.12528865336658354</v>
      </c>
      <c r="U156">
        <f>IF($N156="","",INDEX(DEF_OBLAST,$N156,7))</f>
        <v>1604</v>
      </c>
      <c r="V156">
        <f>IF($N156="","",IF(ISNUMBER(INDEX(DEF_OBLAST,$N156,8)),INDEX(DEF_OBLAST,$N156,8),""))</f>
        <v>0.9</v>
      </c>
      <c r="W156">
        <f>IF($N156="","",INDEX(DEF_OBLAST,$N156,9))</f>
        <v>49704281</v>
      </c>
    </row>
    <row r="157" spans="1:23" x14ac:dyDescent="0.25">
      <c r="A157">
        <v>50009747</v>
      </c>
      <c r="B157" t="s">
        <v>304</v>
      </c>
      <c r="C157" t="s">
        <v>305</v>
      </c>
      <c r="D157">
        <v>4155</v>
      </c>
      <c r="E157">
        <v>29.085000000000001</v>
      </c>
      <c r="F157">
        <v>0.16158333333333333</v>
      </c>
      <c r="G157">
        <v>180</v>
      </c>
      <c r="H157">
        <v>1.1000000000000001</v>
      </c>
      <c r="I157">
        <v>60755555</v>
      </c>
      <c r="L157" t="str">
        <f t="shared" si="2"/>
        <v>lenka.hostalkova@umimeobaly.cz; info@mujbeh.cz</v>
      </c>
      <c r="N157">
        <f>IFERROR(IF(ROW()=2,1,IF(COUNTIF($N$1:$N156,$N156)+1&gt;IF(LEN(INDEX(DEF_MAIL,$N156))=LEN(SUBSTITUTE(INDEX(DEF_MAIL,$N156),";","")),1,LEN(INDEX(DEF_MAIL,$N156))-LEN(SUBSTITUTE(INDEX(DEF_MAIL,$N156),";",""))+1),IF($N156+1&gt;ROWS(DEF_MAIL),"",$N156+1),$N156)),"")</f>
        <v>114</v>
      </c>
      <c r="O157">
        <f>IF($N157="","",INDEX(DEF_OBLAST,$N157,1))</f>
        <v>50002841</v>
      </c>
      <c r="P157" t="str">
        <f>IF($N157="","",INDEX(DEF_OBLAST,$N157,2))</f>
        <v>CYKLOMAX SPOL. S.R.O.</v>
      </c>
      <c r="Q157" t="str">
        <f>IF($N157="","",TRIM(RIGHT(LEFT(SUBSTITUTE(INDEX(DEF_MAIL,$N157),";",REPT(" ",LEN(INDEX(DEF_MAIL,$N157)))),COUNTIF($N$2:$N157,$N157)*LEN(INDEX(DEF_MAIL,$N157))),LEN(INDEX(DEF_MAIL,$N157)))))</f>
        <v>karolina.novackova@cyklomax.cz</v>
      </c>
      <c r="R157">
        <f>IF($N157="","",INDEX(DEF_OBLAST,$N157,4))</f>
        <v>28709</v>
      </c>
      <c r="S157">
        <f>IF($N157="","",INDEX(DEF_OBLAST,$N157,5))</f>
        <v>200.96299999999999</v>
      </c>
      <c r="T157">
        <f>IF($N157="","",INDEX(DEF_OBLAST,$N157,6))</f>
        <v>0.12528865336658354</v>
      </c>
      <c r="U157">
        <f>IF($N157="","",INDEX(DEF_OBLAST,$N157,7))</f>
        <v>1604</v>
      </c>
      <c r="V157">
        <f>IF($N157="","",IF(ISNUMBER(INDEX(DEF_OBLAST,$N157,8)),INDEX(DEF_OBLAST,$N157,8),""))</f>
        <v>0.9</v>
      </c>
      <c r="W157">
        <f>IF($N157="","",INDEX(DEF_OBLAST,$N157,9))</f>
        <v>49704281</v>
      </c>
    </row>
    <row r="158" spans="1:23" x14ac:dyDescent="0.25">
      <c r="A158">
        <v>50012506</v>
      </c>
      <c r="B158" t="s">
        <v>306</v>
      </c>
      <c r="C158" t="s">
        <v>307</v>
      </c>
      <c r="D158">
        <v>1620</v>
      </c>
      <c r="E158">
        <v>11.34</v>
      </c>
      <c r="F158">
        <v>0.16200000000000001</v>
      </c>
      <c r="G158">
        <v>70</v>
      </c>
      <c r="H158">
        <v>1.3</v>
      </c>
      <c r="I158">
        <v>72805552</v>
      </c>
      <c r="L158" t="str">
        <f t="shared" si="2"/>
        <v>venzara@bsauto.cz</v>
      </c>
      <c r="N158">
        <f>IFERROR(IF(ROW()=2,1,IF(COUNTIF($N$1:$N157,$N157)+1&gt;IF(LEN(INDEX(DEF_MAIL,$N157))=LEN(SUBSTITUTE(INDEX(DEF_MAIL,$N157),";","")),1,LEN(INDEX(DEF_MAIL,$N157))-LEN(SUBSTITUTE(INDEX(DEF_MAIL,$N157),";",""))+1),IF($N157+1&gt;ROWS(DEF_MAIL),"",$N157+1),$N157)),"")</f>
        <v>114</v>
      </c>
      <c r="O158">
        <f>IF($N158="","",INDEX(DEF_OBLAST,$N158,1))</f>
        <v>50002841</v>
      </c>
      <c r="P158" t="str">
        <f>IF($N158="","",INDEX(DEF_OBLAST,$N158,2))</f>
        <v>CYKLOMAX SPOL. S.R.O.</v>
      </c>
      <c r="Q158" t="str">
        <f>IF($N158="","",TRIM(RIGHT(LEFT(SUBSTITUTE(INDEX(DEF_MAIL,$N158),";",REPT(" ",LEN(INDEX(DEF_MAIL,$N158)))),COUNTIF($N$2:$N158,$N158)*LEN(INDEX(DEF_MAIL,$N158))),LEN(INDEX(DEF_MAIL,$N158)))))</f>
        <v>novackova.karolina@seznam.cz</v>
      </c>
      <c r="R158">
        <f>IF($N158="","",INDEX(DEF_OBLAST,$N158,4))</f>
        <v>28709</v>
      </c>
      <c r="S158">
        <f>IF($N158="","",INDEX(DEF_OBLAST,$N158,5))</f>
        <v>200.96299999999999</v>
      </c>
      <c r="T158">
        <f>IF($N158="","",INDEX(DEF_OBLAST,$N158,6))</f>
        <v>0.12528865336658354</v>
      </c>
      <c r="U158">
        <f>IF($N158="","",INDEX(DEF_OBLAST,$N158,7))</f>
        <v>1604</v>
      </c>
      <c r="V158">
        <f>IF($N158="","",IF(ISNUMBER(INDEX(DEF_OBLAST,$N158,8)),INDEX(DEF_OBLAST,$N158,8),""))</f>
        <v>0.9</v>
      </c>
      <c r="W158">
        <f>IF($N158="","",INDEX(DEF_OBLAST,$N158,9))</f>
        <v>49704281</v>
      </c>
    </row>
    <row r="159" spans="1:23" x14ac:dyDescent="0.25">
      <c r="A159">
        <v>50001517</v>
      </c>
      <c r="B159" t="s">
        <v>308</v>
      </c>
      <c r="C159" t="s">
        <v>309</v>
      </c>
      <c r="D159">
        <v>47706</v>
      </c>
      <c r="E159">
        <v>333.94200000000001</v>
      </c>
      <c r="F159">
        <v>0.16250218978102191</v>
      </c>
      <c r="G159">
        <v>2055</v>
      </c>
      <c r="H159">
        <v>0.9</v>
      </c>
      <c r="I159">
        <v>19015909</v>
      </c>
      <c r="L159" t="str">
        <f t="shared" si="2"/>
        <v>schindlerova@barum-pneu.cz; slivkova@barum-pneu.cz</v>
      </c>
      <c r="N159">
        <f>IFERROR(IF(ROW()=2,1,IF(COUNTIF($N$1:$N158,$N158)+1&gt;IF(LEN(INDEX(DEF_MAIL,$N158))=LEN(SUBSTITUTE(INDEX(DEF_MAIL,$N158),";","")),1,LEN(INDEX(DEF_MAIL,$N158))-LEN(SUBSTITUTE(INDEX(DEF_MAIL,$N158),";",""))+1),IF($N158+1&gt;ROWS(DEF_MAIL),"",$N158+1),$N158)),"")</f>
        <v>115</v>
      </c>
      <c r="O159">
        <f>IF($N159="","",INDEX(DEF_OBLAST,$N159,1))</f>
        <v>50012639</v>
      </c>
      <c r="P159" t="str">
        <f>IF($N159="","",INDEX(DEF_OBLAST,$N159,2))</f>
        <v>Vieste group s.r.o.</v>
      </c>
      <c r="Q159" t="str">
        <f>IF($N159="","",TRIM(RIGHT(LEFT(SUBSTITUTE(INDEX(DEF_MAIL,$N159),";",REPT(" ",LEN(INDEX(DEF_MAIL,$N159)))),COUNTIF($N$2:$N159,$N159)*LEN(INDEX(DEF_MAIL,$N159))),LEN(INDEX(DEF_MAIL,$N159)))))</f>
        <v>iva.obchod@viestegroup.cz</v>
      </c>
      <c r="R159">
        <f>IF($N159="","",INDEX(DEF_OBLAST,$N159,4))</f>
        <v>3297</v>
      </c>
      <c r="S159">
        <f>IF($N159="","",INDEX(DEF_OBLAST,$N159,5))</f>
        <v>23.079000000000001</v>
      </c>
      <c r="T159">
        <f>IF($N159="","",INDEX(DEF_OBLAST,$N159,6))</f>
        <v>0.12542934782608697</v>
      </c>
      <c r="U159">
        <f>IF($N159="","",INDEX(DEF_OBLAST,$N159,7))</f>
        <v>184</v>
      </c>
      <c r="V159">
        <f>IF($N159="","",IF(ISNUMBER(INDEX(DEF_OBLAST,$N159,8)),INDEX(DEF_OBLAST,$N159,8),""))</f>
        <v>1.1000000000000001</v>
      </c>
      <c r="W159">
        <f>IF($N159="","",INDEX(DEF_OBLAST,$N159,9))</f>
        <v>2065533</v>
      </c>
    </row>
    <row r="160" spans="1:23" x14ac:dyDescent="0.25">
      <c r="A160">
        <v>50012273</v>
      </c>
      <c r="B160" t="s">
        <v>310</v>
      </c>
      <c r="C160" t="s">
        <v>312</v>
      </c>
      <c r="D160">
        <v>1725</v>
      </c>
      <c r="E160">
        <v>12.075000000000001</v>
      </c>
      <c r="F160">
        <v>0.1631756756756757</v>
      </c>
      <c r="G160">
        <v>74</v>
      </c>
      <c r="H160">
        <v>1.1000000000000001</v>
      </c>
      <c r="I160" t="s">
        <v>311</v>
      </c>
      <c r="L160" t="str">
        <f t="shared" si="2"/>
        <v>matocza.szabina@hadawebshop.hu; d.nagy.robert@textradekft.hu</v>
      </c>
      <c r="N160">
        <f>IFERROR(IF(ROW()=2,1,IF(COUNTIF($N$1:$N159,$N159)+1&gt;IF(LEN(INDEX(DEF_MAIL,$N159))=LEN(SUBSTITUTE(INDEX(DEF_MAIL,$N159),";","")),1,LEN(INDEX(DEF_MAIL,$N159))-LEN(SUBSTITUTE(INDEX(DEF_MAIL,$N159),";",""))+1),IF($N159+1&gt;ROWS(DEF_MAIL),"",$N159+1),$N159)),"")</f>
        <v>116</v>
      </c>
      <c r="O160">
        <f>IF($N160="","",INDEX(DEF_OBLAST,$N160,1))</f>
        <v>50012466</v>
      </c>
      <c r="P160" t="str">
        <f>IF($N160="","",INDEX(DEF_OBLAST,$N160,2))</f>
        <v>Luxurycarmats s.ro.</v>
      </c>
      <c r="Q160" t="str">
        <f>IF($N160="","",TRIM(RIGHT(LEFT(SUBSTITUTE(INDEX(DEF_MAIL,$N160),";",REPT(" ",LEN(INDEX(DEF_MAIL,$N160)))),COUNTIF($N$2:$N160,$N160)*LEN(INDEX(DEF_MAIL,$N160))),LEN(INDEX(DEF_MAIL,$N160)))))</f>
        <v>rs.tuning@seznam.cz</v>
      </c>
      <c r="R160">
        <f>IF($N160="","",INDEX(DEF_OBLAST,$N160,4))</f>
        <v>2860</v>
      </c>
      <c r="S160">
        <f>IF($N160="","",INDEX(DEF_OBLAST,$N160,5))</f>
        <v>20.02</v>
      </c>
      <c r="T160">
        <f>IF($N160="","",INDEX(DEF_OBLAST,$N160,6))</f>
        <v>0.1259119496855346</v>
      </c>
      <c r="U160">
        <f>IF($N160="","",INDEX(DEF_OBLAST,$N160,7))</f>
        <v>159</v>
      </c>
      <c r="V160">
        <f>IF($N160="","",IF(ISNUMBER(INDEX(DEF_OBLAST,$N160,8)),INDEX(DEF_OBLAST,$N160,8),""))</f>
        <v>1.1000000000000001</v>
      </c>
      <c r="W160">
        <f>IF($N160="","",INDEX(DEF_OBLAST,$N160,9))</f>
        <v>5399718</v>
      </c>
    </row>
    <row r="161" spans="1:23" x14ac:dyDescent="0.25">
      <c r="A161">
        <v>50011016</v>
      </c>
      <c r="B161" t="s">
        <v>313</v>
      </c>
      <c r="C161" t="s">
        <v>314</v>
      </c>
      <c r="D161">
        <v>37618</v>
      </c>
      <c r="E161">
        <v>263.32600000000002</v>
      </c>
      <c r="F161">
        <v>0.16447595252966898</v>
      </c>
      <c r="G161">
        <v>1601</v>
      </c>
      <c r="H161">
        <v>0.9</v>
      </c>
      <c r="I161">
        <v>570664</v>
      </c>
      <c r="L161" t="str">
        <f t="shared" si="2"/>
        <v>uctarna@servant.cz</v>
      </c>
      <c r="N161">
        <f>IFERROR(IF(ROW()=2,1,IF(COUNTIF($N$1:$N160,$N160)+1&gt;IF(LEN(INDEX(DEF_MAIL,$N160))=LEN(SUBSTITUTE(INDEX(DEF_MAIL,$N160),";","")),1,LEN(INDEX(DEF_MAIL,$N160))-LEN(SUBSTITUTE(INDEX(DEF_MAIL,$N160),";",""))+1),IF($N160+1&gt;ROWS(DEF_MAIL),"",$N160+1),$N160)),"")</f>
        <v>117</v>
      </c>
      <c r="O161">
        <f>IF($N161="","",INDEX(DEF_OBLAST,$N161,1))</f>
        <v>50006284</v>
      </c>
      <c r="P161" t="str">
        <f>IF($N161="","",INDEX(DEF_OBLAST,$N161,2))</f>
        <v>Petra Taicmanová</v>
      </c>
      <c r="Q161" t="str">
        <f>IF($N161="","",TRIM(RIGHT(LEFT(SUBSTITUTE(INDEX(DEF_MAIL,$N161),";",REPT(" ",LEN(INDEX(DEF_MAIL,$N161)))),COUNTIF($N$2:$N161,$N161)*LEN(INDEX(DEF_MAIL,$N161))),LEN(INDEX(DEF_MAIL,$N161)))))</f>
        <v>bavlnenysvet@seznam.cz</v>
      </c>
      <c r="R161">
        <f>IF($N161="","",INDEX(DEF_OBLAST,$N161,4))</f>
        <v>2748</v>
      </c>
      <c r="S161">
        <f>IF($N161="","",INDEX(DEF_OBLAST,$N161,5))</f>
        <v>19.236000000000001</v>
      </c>
      <c r="T161">
        <f>IF($N161="","",INDEX(DEF_OBLAST,$N161,6))</f>
        <v>0.12655263157894736</v>
      </c>
      <c r="U161">
        <f>IF($N161="","",INDEX(DEF_OBLAST,$N161,7))</f>
        <v>152</v>
      </c>
      <c r="V161">
        <f>IF($N161="","",IF(ISNUMBER(INDEX(DEF_OBLAST,$N161,8)),INDEX(DEF_OBLAST,$N161,8),""))</f>
        <v>1.1000000000000001</v>
      </c>
      <c r="W161">
        <f>IF($N161="","",INDEX(DEF_OBLAST,$N161,9))</f>
        <v>67828973</v>
      </c>
    </row>
    <row r="162" spans="1:23" x14ac:dyDescent="0.25">
      <c r="A162">
        <v>50012990</v>
      </c>
      <c r="B162" t="s">
        <v>315</v>
      </c>
      <c r="C162" t="s">
        <v>316</v>
      </c>
      <c r="D162">
        <v>1510</v>
      </c>
      <c r="E162">
        <v>10.57</v>
      </c>
      <c r="F162">
        <v>0.16515625</v>
      </c>
      <c r="G162">
        <v>64</v>
      </c>
      <c r="H162">
        <v>1.3</v>
      </c>
      <c r="I162">
        <v>87282721</v>
      </c>
      <c r="L162" t="str">
        <f t="shared" si="2"/>
        <v>info@krmiva-plus.cz</v>
      </c>
      <c r="N162">
        <f>IFERROR(IF(ROW()=2,1,IF(COUNTIF($N$1:$N161,$N161)+1&gt;IF(LEN(INDEX(DEF_MAIL,$N161))=LEN(SUBSTITUTE(INDEX(DEF_MAIL,$N161),";","")),1,LEN(INDEX(DEF_MAIL,$N161))-LEN(SUBSTITUTE(INDEX(DEF_MAIL,$N161),";",""))+1),IF($N161+1&gt;ROWS(DEF_MAIL),"",$N161+1),$N161)),"")</f>
        <v>118</v>
      </c>
      <c r="O162">
        <f>IF($N162="","",INDEX(DEF_OBLAST,$N162,1))</f>
        <v>50005766</v>
      </c>
      <c r="P162" t="str">
        <f>IF($N162="","",INDEX(DEF_OBLAST,$N162,2))</f>
        <v>Jana Valúchová</v>
      </c>
      <c r="Q162" t="str">
        <f>IF($N162="","",TRIM(RIGHT(LEFT(SUBSTITUTE(INDEX(DEF_MAIL,$N162),";",REPT(" ",LEN(INDEX(DEF_MAIL,$N162)))),COUNTIF($N$2:$N162,$N162)*LEN(INDEX(DEF_MAIL,$N162))),LEN(INDEX(DEF_MAIL,$N162)))))</f>
        <v>marine.sport@seznam.cz</v>
      </c>
      <c r="R162">
        <f>IF($N162="","",INDEX(DEF_OBLAST,$N162,4))</f>
        <v>3177</v>
      </c>
      <c r="S162">
        <f>IF($N162="","",INDEX(DEF_OBLAST,$N162,5))</f>
        <v>22.239000000000001</v>
      </c>
      <c r="T162">
        <f>IF($N162="","",INDEX(DEF_OBLAST,$N162,6))</f>
        <v>0.13005263157894736</v>
      </c>
      <c r="U162">
        <f>IF($N162="","",INDEX(DEF_OBLAST,$N162,7))</f>
        <v>171</v>
      </c>
      <c r="V162">
        <f>IF($N162="","",IF(ISNUMBER(INDEX(DEF_OBLAST,$N162,8)),INDEX(DEF_OBLAST,$N162,8),""))</f>
        <v>1.1000000000000001</v>
      </c>
      <c r="W162">
        <f>IF($N162="","",INDEX(DEF_OBLAST,$N162,9))</f>
        <v>49228978</v>
      </c>
    </row>
    <row r="163" spans="1:23" x14ac:dyDescent="0.25">
      <c r="A163">
        <v>50009456</v>
      </c>
      <c r="B163" t="s">
        <v>317</v>
      </c>
      <c r="C163" t="s">
        <v>318</v>
      </c>
      <c r="D163">
        <v>3093</v>
      </c>
      <c r="E163">
        <v>21.651</v>
      </c>
      <c r="F163">
        <v>0.16654615384615384</v>
      </c>
      <c r="G163">
        <v>130</v>
      </c>
      <c r="H163">
        <v>1.1000000000000001</v>
      </c>
      <c r="I163">
        <v>3605337</v>
      </c>
      <c r="L163" t="str">
        <f t="shared" si="2"/>
        <v>va.lena@seznam.cz</v>
      </c>
      <c r="N163">
        <f>IFERROR(IF(ROW()=2,1,IF(COUNTIF($N$1:$N162,$N162)+1&gt;IF(LEN(INDEX(DEF_MAIL,$N162))=LEN(SUBSTITUTE(INDEX(DEF_MAIL,$N162),";","")),1,LEN(INDEX(DEF_MAIL,$N162))-LEN(SUBSTITUTE(INDEX(DEF_MAIL,$N162),";",""))+1),IF($N162+1&gt;ROWS(DEF_MAIL),"",$N162+1),$N162)),"")</f>
        <v>119</v>
      </c>
      <c r="O163">
        <f>IF($N163="","",INDEX(DEF_OBLAST,$N163,1))</f>
        <v>50002982</v>
      </c>
      <c r="P163" t="str">
        <f>IF($N163="","",INDEX(DEF_OBLAST,$N163,2))</f>
        <v>JITKA VAŠÁKOVÁ - AV RECORD</v>
      </c>
      <c r="Q163" t="str">
        <f>IF($N163="","",TRIM(RIGHT(LEFT(SUBSTITUTE(INDEX(DEF_MAIL,$N163),";",REPT(" ",LEN(INDEX(DEF_MAIL,$N163)))),COUNTIF($N$2:$N163,$N163)*LEN(INDEX(DEF_MAIL,$N163))),LEN(INDEX(DEF_MAIL,$N163)))))</f>
        <v>prodejna@averecord.cz</v>
      </c>
      <c r="R163">
        <f>IF($N163="","",INDEX(DEF_OBLAST,$N163,4))</f>
        <v>2527</v>
      </c>
      <c r="S163">
        <f>IF($N163="","",INDEX(DEF_OBLAST,$N163,5))</f>
        <v>17.689</v>
      </c>
      <c r="T163">
        <f>IF($N163="","",INDEX(DEF_OBLAST,$N163,6))</f>
        <v>0.13006617647058824</v>
      </c>
      <c r="U163">
        <f>IF($N163="","",INDEX(DEF_OBLAST,$N163,7))</f>
        <v>136</v>
      </c>
      <c r="V163">
        <f>IF($N163="","",IF(ISNUMBER(INDEX(DEF_OBLAST,$N163,8)),INDEX(DEF_OBLAST,$N163,8),""))</f>
        <v>1.1000000000000001</v>
      </c>
      <c r="W163">
        <f>IF($N163="","",INDEX(DEF_OBLAST,$N163,9))</f>
        <v>40027805</v>
      </c>
    </row>
    <row r="164" spans="1:23" x14ac:dyDescent="0.25">
      <c r="A164">
        <v>50011664</v>
      </c>
      <c r="B164" t="s">
        <v>319</v>
      </c>
      <c r="C164" t="s">
        <v>320</v>
      </c>
      <c r="D164">
        <v>2118</v>
      </c>
      <c r="E164">
        <v>14.826000000000001</v>
      </c>
      <c r="F164">
        <v>0.16658426966292136</v>
      </c>
      <c r="G164">
        <v>89</v>
      </c>
      <c r="H164">
        <v>1.1000000000000001</v>
      </c>
      <c r="I164">
        <v>62413112</v>
      </c>
      <c r="L164" t="str">
        <f t="shared" si="2"/>
        <v>faktury@ceha-kdc.cz</v>
      </c>
      <c r="N164">
        <f>IFERROR(IF(ROW()=2,1,IF(COUNTIF($N$1:$N163,$N163)+1&gt;IF(LEN(INDEX(DEF_MAIL,$N163))=LEN(SUBSTITUTE(INDEX(DEF_MAIL,$N163),";","")),1,LEN(INDEX(DEF_MAIL,$N163))-LEN(SUBSTITUTE(INDEX(DEF_MAIL,$N163),";",""))+1),IF($N163+1&gt;ROWS(DEF_MAIL),"",$N163+1),$N163)),"")</f>
        <v>119</v>
      </c>
      <c r="O164">
        <f>IF($N164="","",INDEX(DEF_OBLAST,$N164,1))</f>
        <v>50002982</v>
      </c>
      <c r="P164" t="str">
        <f>IF($N164="","",INDEX(DEF_OBLAST,$N164,2))</f>
        <v>JITKA VAŠÁKOVÁ - AV RECORD</v>
      </c>
      <c r="Q164" t="str">
        <f>IF($N164="","",TRIM(RIGHT(LEFT(SUBSTITUTE(INDEX(DEF_MAIL,$N164),";",REPT(" ",LEN(INDEX(DEF_MAIL,$N164)))),COUNTIF($N$2:$N164,$N164)*LEN(INDEX(DEF_MAIL,$N164))),LEN(INDEX(DEF_MAIL,$N164)))))</f>
        <v>vasakova77@volny.cz</v>
      </c>
      <c r="R164">
        <f>IF($N164="","",INDEX(DEF_OBLAST,$N164,4))</f>
        <v>2527</v>
      </c>
      <c r="S164">
        <f>IF($N164="","",INDEX(DEF_OBLAST,$N164,5))</f>
        <v>17.689</v>
      </c>
      <c r="T164">
        <f>IF($N164="","",INDEX(DEF_OBLAST,$N164,6))</f>
        <v>0.13006617647058824</v>
      </c>
      <c r="U164">
        <f>IF($N164="","",INDEX(DEF_OBLAST,$N164,7))</f>
        <v>136</v>
      </c>
      <c r="V164">
        <f>IF($N164="","",IF(ISNUMBER(INDEX(DEF_OBLAST,$N164,8)),INDEX(DEF_OBLAST,$N164,8),""))</f>
        <v>1.1000000000000001</v>
      </c>
      <c r="W164">
        <f>IF($N164="","",INDEX(DEF_OBLAST,$N164,9))</f>
        <v>40027805</v>
      </c>
    </row>
    <row r="165" spans="1:23" x14ac:dyDescent="0.25">
      <c r="A165">
        <v>50009847</v>
      </c>
      <c r="B165" t="s">
        <v>321</v>
      </c>
      <c r="C165" t="s">
        <v>322</v>
      </c>
      <c r="D165">
        <v>2880</v>
      </c>
      <c r="E165">
        <v>20.16</v>
      </c>
      <c r="F165">
        <v>0.16661157024793388</v>
      </c>
      <c r="G165">
        <v>121</v>
      </c>
      <c r="H165">
        <v>1.1000000000000001</v>
      </c>
      <c r="I165">
        <v>25556061</v>
      </c>
      <c r="L165" t="str">
        <f t="shared" si="2"/>
        <v>lenka.hostalkova@umimeobaly.cz</v>
      </c>
      <c r="N165">
        <f>IFERROR(IF(ROW()=2,1,IF(COUNTIF($N$1:$N164,$N164)+1&gt;IF(LEN(INDEX(DEF_MAIL,$N164))=LEN(SUBSTITUTE(INDEX(DEF_MAIL,$N164),";","")),1,LEN(INDEX(DEF_MAIL,$N164))-LEN(SUBSTITUTE(INDEX(DEF_MAIL,$N164),";",""))+1),IF($N164+1&gt;ROWS(DEF_MAIL),"",$N164+1),$N164)),"")</f>
        <v>120</v>
      </c>
      <c r="O165">
        <f>IF($N165="","",INDEX(DEF_OBLAST,$N165,1))</f>
        <v>50010647</v>
      </c>
      <c r="P165" t="str">
        <f>IF($N165="","",INDEX(DEF_OBLAST,$N165,2))</f>
        <v>MORA FIT s.r.o.</v>
      </c>
      <c r="Q165" t="str">
        <f>IF($N165="","",TRIM(RIGHT(LEFT(SUBSTITUTE(INDEX(DEF_MAIL,$N165),";",REPT(" ",LEN(INDEX(DEF_MAIL,$N165)))),COUNTIF($N$2:$N165,$N165)*LEN(INDEX(DEF_MAIL,$N165))),LEN(INDEX(DEF_MAIL,$N165)))))</f>
        <v>objednavkyoz@gmail.com</v>
      </c>
      <c r="R165">
        <f>IF($N165="","",INDEX(DEF_OBLAST,$N165,4))</f>
        <v>3225</v>
      </c>
      <c r="S165">
        <f>IF($N165="","",INDEX(DEF_OBLAST,$N165,5))</f>
        <v>22.574999999999999</v>
      </c>
      <c r="T165">
        <f>IF($N165="","",INDEX(DEF_OBLAST,$N165,6))</f>
        <v>0.13049132947976877</v>
      </c>
      <c r="U165">
        <f>IF($N165="","",INDEX(DEF_OBLAST,$N165,7))</f>
        <v>173</v>
      </c>
      <c r="V165">
        <f>IF($N165="","",IF(ISNUMBER(INDEX(DEF_OBLAST,$N165,8)),INDEX(DEF_OBLAST,$N165,8),""))</f>
        <v>1.1000000000000001</v>
      </c>
      <c r="W165">
        <f>IF($N165="","",INDEX(DEF_OBLAST,$N165,9))</f>
        <v>25882872</v>
      </c>
    </row>
    <row r="166" spans="1:23" x14ac:dyDescent="0.25">
      <c r="A166">
        <v>50010226</v>
      </c>
      <c r="B166" t="s">
        <v>323</v>
      </c>
      <c r="C166" t="s">
        <v>324</v>
      </c>
      <c r="D166">
        <v>4176</v>
      </c>
      <c r="E166">
        <v>29.231999999999999</v>
      </c>
      <c r="F166">
        <v>0.16703999999999999</v>
      </c>
      <c r="G166">
        <v>175</v>
      </c>
      <c r="H166">
        <v>1.1000000000000001</v>
      </c>
      <c r="I166">
        <v>27466086</v>
      </c>
      <c r="L166" t="str">
        <f t="shared" si="2"/>
        <v>fotodeky@gmail.com; impar@impar.cz</v>
      </c>
      <c r="N166">
        <f>IFERROR(IF(ROW()=2,1,IF(COUNTIF($N$1:$N165,$N165)+1&gt;IF(LEN(INDEX(DEF_MAIL,$N165))=LEN(SUBSTITUTE(INDEX(DEF_MAIL,$N165),";","")),1,LEN(INDEX(DEF_MAIL,$N165))-LEN(SUBSTITUTE(INDEX(DEF_MAIL,$N165),";",""))+1),IF($N165+1&gt;ROWS(DEF_MAIL),"",$N165+1),$N165)),"")</f>
        <v>121</v>
      </c>
      <c r="O166">
        <f>IF($N166="","",INDEX(DEF_OBLAST,$N166,1))</f>
        <v>50012313</v>
      </c>
      <c r="P166" t="str">
        <f>IF($N166="","",INDEX(DEF_OBLAST,$N166,2))</f>
        <v>Hifour s.r.o.</v>
      </c>
      <c r="Q166" t="str">
        <f>IF($N166="","",TRIM(RIGHT(LEFT(SUBSTITUTE(INDEX(DEF_MAIL,$N166),";",REPT(" ",LEN(INDEX(DEF_MAIL,$N166)))),COUNTIF($N$2:$N166,$N166)*LEN(INDEX(DEF_MAIL,$N166))),LEN(INDEX(DEF_MAIL,$N166)))))</f>
        <v>platby@balikonos.cz</v>
      </c>
      <c r="R166">
        <f>IF($N166="","",INDEX(DEF_OBLAST,$N166,4))</f>
        <v>1126</v>
      </c>
      <c r="S166">
        <f>IF($N166="","",INDEX(DEF_OBLAST,$N166,5))</f>
        <v>7.8820000000000006</v>
      </c>
      <c r="T166">
        <f>IF($N166="","",INDEX(DEF_OBLAST,$N166,6))</f>
        <v>0.13136666666666669</v>
      </c>
      <c r="U166">
        <f>IF($N166="","",INDEX(DEF_OBLAST,$N166,7))</f>
        <v>60</v>
      </c>
      <c r="V166">
        <f>IF($N166="","",IF(ISNUMBER(INDEX(DEF_OBLAST,$N166,8)),INDEX(DEF_OBLAST,$N166,8),""))</f>
        <v>1.3</v>
      </c>
      <c r="W166">
        <f>IF($N166="","",INDEX(DEF_OBLAST,$N166,9))</f>
        <v>47537841</v>
      </c>
    </row>
    <row r="167" spans="1:23" x14ac:dyDescent="0.25">
      <c r="A167">
        <v>50010912</v>
      </c>
      <c r="B167" t="s">
        <v>325</v>
      </c>
      <c r="C167" t="s">
        <v>326</v>
      </c>
      <c r="D167">
        <v>6162</v>
      </c>
      <c r="E167">
        <v>43.134</v>
      </c>
      <c r="F167">
        <v>0.1684921875</v>
      </c>
      <c r="G167">
        <v>256</v>
      </c>
      <c r="H167">
        <v>0.9</v>
      </c>
      <c r="I167">
        <v>60193034</v>
      </c>
      <c r="L167" t="str">
        <f t="shared" si="2"/>
        <v>faktury@kin.cz; michael.janicek@kin.cz; petr.friedl@kin.cz</v>
      </c>
      <c r="N167">
        <f>IFERROR(IF(ROW()=2,1,IF(COUNTIF($N$1:$N166,$N166)+1&gt;IF(LEN(INDEX(DEF_MAIL,$N166))=LEN(SUBSTITUTE(INDEX(DEF_MAIL,$N166),";","")),1,LEN(INDEX(DEF_MAIL,$N166))-LEN(SUBSTITUTE(INDEX(DEF_MAIL,$N166),";",""))+1),IF($N166+1&gt;ROWS(DEF_MAIL),"",$N166+1),$N166)),"")</f>
        <v>122</v>
      </c>
      <c r="O167">
        <f>IF($N167="","",INDEX(DEF_OBLAST,$N167,1))</f>
        <v>50001408</v>
      </c>
      <c r="P167" t="str">
        <f>IF($N167="","",INDEX(DEF_OBLAST,$N167,2))</f>
        <v>MEDAC, spol.s r.o.</v>
      </c>
      <c r="Q167" t="str">
        <f>IF($N167="","",TRIM(RIGHT(LEFT(SUBSTITUTE(INDEX(DEF_MAIL,$N167),";",REPT(" ",LEN(INDEX(DEF_MAIL,$N167)))),COUNTIF($N$2:$N167,$N167)*LEN(INDEX(DEF_MAIL,$N167))),LEN(INDEX(DEF_MAIL,$N167)))))</f>
        <v>hana.jerabkova@medac.cz</v>
      </c>
      <c r="R167">
        <f>IF($N167="","",INDEX(DEF_OBLAST,$N167,4))</f>
        <v>23530</v>
      </c>
      <c r="S167">
        <f>IF($N167="","",INDEX(DEF_OBLAST,$N167,5))</f>
        <v>164.71</v>
      </c>
      <c r="T167">
        <f>IF($N167="","",INDEX(DEF_OBLAST,$N167,6))</f>
        <v>0.13187349879903923</v>
      </c>
      <c r="U167">
        <f>IF($N167="","",INDEX(DEF_OBLAST,$N167,7))</f>
        <v>1249</v>
      </c>
      <c r="V167">
        <f>IF($N167="","",IF(ISNUMBER(INDEX(DEF_OBLAST,$N167,8)),INDEX(DEF_OBLAST,$N167,8),""))</f>
        <v>0.9</v>
      </c>
      <c r="W167">
        <f>IF($N167="","",INDEX(DEF_OBLAST,$N167,9))</f>
        <v>60720441</v>
      </c>
    </row>
    <row r="168" spans="1:23" x14ac:dyDescent="0.25">
      <c r="A168">
        <v>50008948</v>
      </c>
      <c r="B168" t="s">
        <v>327</v>
      </c>
      <c r="C168" t="s">
        <v>328</v>
      </c>
      <c r="D168">
        <v>97357</v>
      </c>
      <c r="E168">
        <v>681.49900000000002</v>
      </c>
      <c r="F168">
        <v>0.16864612719623856</v>
      </c>
      <c r="G168">
        <v>4041</v>
      </c>
      <c r="H168">
        <v>0.9</v>
      </c>
      <c r="I168">
        <v>26765799</v>
      </c>
      <c r="L168" t="str">
        <f t="shared" si="2"/>
        <v>invoices@zaslat.cz; info@zaslat.cz</v>
      </c>
      <c r="N168">
        <f>IFERROR(IF(ROW()=2,1,IF(COUNTIF($N$1:$N167,$N167)+1&gt;IF(LEN(INDEX(DEF_MAIL,$N167))=LEN(SUBSTITUTE(INDEX(DEF_MAIL,$N167),";","")),1,LEN(INDEX(DEF_MAIL,$N167))-LEN(SUBSTITUTE(INDEX(DEF_MAIL,$N167),";",""))+1),IF($N167+1&gt;ROWS(DEF_MAIL),"",$N167+1),$N167)),"")</f>
        <v>122</v>
      </c>
      <c r="O168">
        <f>IF($N168="","",INDEX(DEF_OBLAST,$N168,1))</f>
        <v>50001408</v>
      </c>
      <c r="P168" t="str">
        <f>IF($N168="","",INDEX(DEF_OBLAST,$N168,2))</f>
        <v>MEDAC, spol.s r.o.</v>
      </c>
      <c r="Q168" t="str">
        <f>IF($N168="","",TRIM(RIGHT(LEFT(SUBSTITUTE(INDEX(DEF_MAIL,$N168),";",REPT(" ",LEN(INDEX(DEF_MAIL,$N168)))),COUNTIF($N$2:$N168,$N168)*LEN(INDEX(DEF_MAIL,$N168))),LEN(INDEX(DEF_MAIL,$N168)))))</f>
        <v>jirina.urbanova@medac.cz</v>
      </c>
      <c r="R168">
        <f>IF($N168="","",INDEX(DEF_OBLAST,$N168,4))</f>
        <v>23530</v>
      </c>
      <c r="S168">
        <f>IF($N168="","",INDEX(DEF_OBLAST,$N168,5))</f>
        <v>164.71</v>
      </c>
      <c r="T168">
        <f>IF($N168="","",INDEX(DEF_OBLAST,$N168,6))</f>
        <v>0.13187349879903923</v>
      </c>
      <c r="U168">
        <f>IF($N168="","",INDEX(DEF_OBLAST,$N168,7))</f>
        <v>1249</v>
      </c>
      <c r="V168">
        <f>IF($N168="","",IF(ISNUMBER(INDEX(DEF_OBLAST,$N168,8)),INDEX(DEF_OBLAST,$N168,8),""))</f>
        <v>0.9</v>
      </c>
      <c r="W168">
        <f>IF($N168="","",INDEX(DEF_OBLAST,$N168,9))</f>
        <v>60720441</v>
      </c>
    </row>
    <row r="169" spans="1:23" x14ac:dyDescent="0.25">
      <c r="A169">
        <v>50010022</v>
      </c>
      <c r="B169" t="s">
        <v>329</v>
      </c>
      <c r="C169" t="s">
        <v>330</v>
      </c>
      <c r="D169">
        <v>8297</v>
      </c>
      <c r="E169">
        <v>58.079000000000001</v>
      </c>
      <c r="F169">
        <v>0.16883430232558139</v>
      </c>
      <c r="G169">
        <v>344</v>
      </c>
      <c r="H169">
        <v>0.9</v>
      </c>
      <c r="I169">
        <v>60720212</v>
      </c>
      <c r="L169" t="str">
        <f t="shared" si="2"/>
        <v>benoval@seznam.cz; ibeno@email.cz</v>
      </c>
      <c r="N169">
        <f>IFERROR(IF(ROW()=2,1,IF(COUNTIF($N$1:$N168,$N168)+1&gt;IF(LEN(INDEX(DEF_MAIL,$N168))=LEN(SUBSTITUTE(INDEX(DEF_MAIL,$N168),";","")),1,LEN(INDEX(DEF_MAIL,$N168))-LEN(SUBSTITUTE(INDEX(DEF_MAIL,$N168),";",""))+1),IF($N168+1&gt;ROWS(DEF_MAIL),"",$N168+1),$N168)),"")</f>
        <v>123</v>
      </c>
      <c r="O169">
        <f>IF($N169="","",INDEX(DEF_OBLAST,$N169,1))</f>
        <v>50010721</v>
      </c>
      <c r="P169" t="str">
        <f>IF($N169="","",INDEX(DEF_OBLAST,$N169,2))</f>
        <v>Kontaktní cocky s.r.o.</v>
      </c>
      <c r="Q169" t="str">
        <f>IF($N169="","",TRIM(RIGHT(LEFT(SUBSTITUTE(INDEX(DEF_MAIL,$N169),";",REPT(" ",LEN(INDEX(DEF_MAIL,$N169)))),COUNTIF($N$2:$N169,$N169)*LEN(INDEX(DEF_MAIL,$N169))),LEN(INDEX(DEF_MAIL,$N169)))))</f>
        <v>vpetr@kontaktnicocky.net</v>
      </c>
      <c r="R169">
        <f>IF($N169="","",INDEX(DEF_OBLAST,$N169,4))</f>
        <v>7005</v>
      </c>
      <c r="S169">
        <f>IF($N169="","",INDEX(DEF_OBLAST,$N169,5))</f>
        <v>49.035000000000004</v>
      </c>
      <c r="T169">
        <f>IF($N169="","",INDEX(DEF_OBLAST,$N169,6))</f>
        <v>0.13216981132075473</v>
      </c>
      <c r="U169">
        <f>IF($N169="","",INDEX(DEF_OBLAST,$N169,7))</f>
        <v>371</v>
      </c>
      <c r="V169">
        <f>IF($N169="","",IF(ISNUMBER(INDEX(DEF_OBLAST,$N169,8)),INDEX(DEF_OBLAST,$N169,8),""))</f>
        <v>0.9</v>
      </c>
      <c r="W169">
        <f>IF($N169="","",INDEX(DEF_OBLAST,$N169,9))</f>
        <v>28884094</v>
      </c>
    </row>
    <row r="170" spans="1:23" x14ac:dyDescent="0.25">
      <c r="A170">
        <v>50005013</v>
      </c>
      <c r="B170" t="s">
        <v>331</v>
      </c>
      <c r="C170" t="s">
        <v>332</v>
      </c>
      <c r="D170">
        <v>10246</v>
      </c>
      <c r="E170">
        <v>71.722000000000008</v>
      </c>
      <c r="F170">
        <v>0.17036104513064135</v>
      </c>
      <c r="G170">
        <v>421</v>
      </c>
      <c r="H170">
        <v>0.9</v>
      </c>
      <c r="I170">
        <v>25785923</v>
      </c>
      <c r="L170" t="str">
        <f t="shared" si="2"/>
        <v>faktury@surtep.cz</v>
      </c>
      <c r="N170">
        <f>IFERROR(IF(ROW()=2,1,IF(COUNTIF($N$1:$N169,$N169)+1&gt;IF(LEN(INDEX(DEF_MAIL,$N169))=LEN(SUBSTITUTE(INDEX(DEF_MAIL,$N169),";","")),1,LEN(INDEX(DEF_MAIL,$N169))-LEN(SUBSTITUTE(INDEX(DEF_MAIL,$N169),";",""))+1),IF($N169+1&gt;ROWS(DEF_MAIL),"",$N169+1),$N169)),"")</f>
        <v>124</v>
      </c>
      <c r="O170">
        <f>IF($N170="","",INDEX(DEF_OBLAST,$N170,1))</f>
        <v>50012203</v>
      </c>
      <c r="P170" t="str">
        <f>IF($N170="","",INDEX(DEF_OBLAST,$N170,2))</f>
        <v>Hifour s.r.o.</v>
      </c>
      <c r="Q170" t="str">
        <f>IF($N170="","",TRIM(RIGHT(LEFT(SUBSTITUTE(INDEX(DEF_MAIL,$N170),";",REPT(" ",LEN(INDEX(DEF_MAIL,$N170)))),COUNTIF($N$2:$N170,$N170)*LEN(INDEX(DEF_MAIL,$N170))),LEN(INDEX(DEF_MAIL,$N170)))))</f>
        <v>platby@balikonos.cz</v>
      </c>
      <c r="R170">
        <f>IF($N170="","",INDEX(DEF_OBLAST,$N170,4))</f>
        <v>5616</v>
      </c>
      <c r="S170">
        <f>IF($N170="","",INDEX(DEF_OBLAST,$N170,5))</f>
        <v>39.311999999999998</v>
      </c>
      <c r="T170">
        <f>IF($N170="","",INDEX(DEF_OBLAST,$N170,6))</f>
        <v>0.13281081081081081</v>
      </c>
      <c r="U170">
        <f>IF($N170="","",INDEX(DEF_OBLAST,$N170,7))</f>
        <v>296</v>
      </c>
      <c r="V170">
        <f>IF($N170="","",IF(ISNUMBER(INDEX(DEF_OBLAST,$N170,8)),INDEX(DEF_OBLAST,$N170,8),""))</f>
        <v>0.9</v>
      </c>
      <c r="W170">
        <f>IF($N170="","",INDEX(DEF_OBLAST,$N170,9))</f>
        <v>47537841</v>
      </c>
    </row>
    <row r="171" spans="1:23" x14ac:dyDescent="0.25">
      <c r="A171">
        <v>50010122</v>
      </c>
      <c r="B171" t="s">
        <v>333</v>
      </c>
      <c r="C171" t="s">
        <v>334</v>
      </c>
      <c r="D171">
        <v>1050</v>
      </c>
      <c r="E171">
        <v>7.3500000000000005</v>
      </c>
      <c r="F171">
        <v>0.17093023255813955</v>
      </c>
      <c r="G171">
        <v>43</v>
      </c>
      <c r="H171">
        <v>1.3</v>
      </c>
      <c r="I171">
        <v>64475204</v>
      </c>
      <c r="L171" t="str">
        <f t="shared" si="2"/>
        <v>info@targe.cz</v>
      </c>
      <c r="N171">
        <f>IFERROR(IF(ROW()=2,1,IF(COUNTIF($N$1:$N170,$N170)+1&gt;IF(LEN(INDEX(DEF_MAIL,$N170))=LEN(SUBSTITUTE(INDEX(DEF_MAIL,$N170),";","")),1,LEN(INDEX(DEF_MAIL,$N170))-LEN(SUBSTITUTE(INDEX(DEF_MAIL,$N170),";",""))+1),IF($N170+1&gt;ROWS(DEF_MAIL),"",$N170+1),$N170)),"")</f>
        <v>125</v>
      </c>
      <c r="O171">
        <f>IF($N171="","",INDEX(DEF_OBLAST,$N171,1))</f>
        <v>50011827</v>
      </c>
      <c r="P171" t="str">
        <f>IF($N171="","",INDEX(DEF_OBLAST,$N171,2))</f>
        <v>Bc. Tána  Kubová</v>
      </c>
      <c r="Q171" t="str">
        <f>IF($N171="","",TRIM(RIGHT(LEFT(SUBSTITUTE(INDEX(DEF_MAIL,$N171),";",REPT(" ",LEN(INDEX(DEF_MAIL,$N171)))),COUNTIF($N$2:$N171,$N171)*LEN(INDEX(DEF_MAIL,$N171))),LEN(INDEX(DEF_MAIL,$N171)))))</f>
        <v>barvy.senov@seznam.cz</v>
      </c>
      <c r="R171">
        <f>IF($N171="","",INDEX(DEF_OBLAST,$N171,4))</f>
        <v>1189</v>
      </c>
      <c r="S171">
        <f>IF($N171="","",INDEX(DEF_OBLAST,$N171,5))</f>
        <v>8.3230000000000004</v>
      </c>
      <c r="T171">
        <f>IF($N171="","",INDEX(DEF_OBLAST,$N171,6))</f>
        <v>0.13424193548387098</v>
      </c>
      <c r="U171">
        <f>IF($N171="","",INDEX(DEF_OBLAST,$N171,7))</f>
        <v>62</v>
      </c>
      <c r="V171">
        <f>IF($N171="","",IF(ISNUMBER(INDEX(DEF_OBLAST,$N171,8)),INDEX(DEF_OBLAST,$N171,8),""))</f>
        <v>1.3</v>
      </c>
      <c r="W171">
        <f>IF($N171="","",INDEX(DEF_OBLAST,$N171,9))</f>
        <v>2680912</v>
      </c>
    </row>
    <row r="172" spans="1:23" x14ac:dyDescent="0.25">
      <c r="A172">
        <v>50010442</v>
      </c>
      <c r="B172" t="s">
        <v>335</v>
      </c>
      <c r="C172" t="s">
        <v>337</v>
      </c>
      <c r="D172">
        <v>2484</v>
      </c>
      <c r="E172">
        <v>17.388000000000002</v>
      </c>
      <c r="F172">
        <v>0.17215841584158417</v>
      </c>
      <c r="G172">
        <v>101</v>
      </c>
      <c r="H172">
        <v>1.1000000000000001</v>
      </c>
      <c r="I172" t="s">
        <v>336</v>
      </c>
      <c r="L172" t="str">
        <f t="shared" si="2"/>
        <v>admin@danea.sk</v>
      </c>
      <c r="N172">
        <f>IFERROR(IF(ROW()=2,1,IF(COUNTIF($N$1:$N171,$N171)+1&gt;IF(LEN(INDEX(DEF_MAIL,$N171))=LEN(SUBSTITUTE(INDEX(DEF_MAIL,$N171),";","")),1,LEN(INDEX(DEF_MAIL,$N171))-LEN(SUBSTITUTE(INDEX(DEF_MAIL,$N171),";",""))+1),IF($N171+1&gt;ROWS(DEF_MAIL),"",$N171+1),$N171)),"")</f>
        <v>126</v>
      </c>
      <c r="O172">
        <f>IF($N172="","",INDEX(DEF_OBLAST,$N172,1))</f>
        <v>50006610</v>
      </c>
      <c r="P172" t="str">
        <f>IF($N172="","",INDEX(DEF_OBLAST,$N172,2))</f>
        <v>Petr Cetkovský</v>
      </c>
      <c r="Q172" t="str">
        <f>IF($N172="","",TRIM(RIGHT(LEFT(SUBSTITUTE(INDEX(DEF_MAIL,$N172),";",REPT(" ",LEN(INDEX(DEF_MAIL,$N172)))),COUNTIF($N$2:$N172,$N172)*LEN(INDEX(DEF_MAIL,$N172))),LEN(INDEX(DEF_MAIL,$N172)))))</f>
        <v>pcetkovsky@email.cz</v>
      </c>
      <c r="R172">
        <f>IF($N172="","",INDEX(DEF_OBLAST,$N172,4))</f>
        <v>1401</v>
      </c>
      <c r="S172">
        <f>IF($N172="","",INDEX(DEF_OBLAST,$N172,5))</f>
        <v>9.8070000000000004</v>
      </c>
      <c r="T172">
        <f>IF($N172="","",INDEX(DEF_OBLAST,$N172,6))</f>
        <v>0.13434246575342465</v>
      </c>
      <c r="U172">
        <f>IF($N172="","",INDEX(DEF_OBLAST,$N172,7))</f>
        <v>73</v>
      </c>
      <c r="V172">
        <f>IF($N172="","",IF(ISNUMBER(INDEX(DEF_OBLAST,$N172,8)),INDEX(DEF_OBLAST,$N172,8),""))</f>
        <v>1.3</v>
      </c>
      <c r="W172">
        <f>IF($N172="","",INDEX(DEF_OBLAST,$N172,9))</f>
        <v>69696446</v>
      </c>
    </row>
    <row r="173" spans="1:23" x14ac:dyDescent="0.25">
      <c r="A173">
        <v>50005007</v>
      </c>
      <c r="B173" t="s">
        <v>338</v>
      </c>
      <c r="C173" t="s">
        <v>339</v>
      </c>
      <c r="D173">
        <v>914</v>
      </c>
      <c r="E173">
        <v>6.3980000000000006</v>
      </c>
      <c r="F173">
        <v>0.17291891891891895</v>
      </c>
      <c r="G173">
        <v>37</v>
      </c>
      <c r="H173">
        <v>1.3</v>
      </c>
      <c r="I173">
        <v>29119049</v>
      </c>
      <c r="L173" t="str">
        <f t="shared" si="2"/>
        <v>info@barioinvest.cz</v>
      </c>
      <c r="N173">
        <f>IFERROR(IF(ROW()=2,1,IF(COUNTIF($N$1:$N172,$N172)+1&gt;IF(LEN(INDEX(DEF_MAIL,$N172))=LEN(SUBSTITUTE(INDEX(DEF_MAIL,$N172),";","")),1,LEN(INDEX(DEF_MAIL,$N172))-LEN(SUBSTITUTE(INDEX(DEF_MAIL,$N172),";",""))+1),IF($N172+1&gt;ROWS(DEF_MAIL),"",$N172+1),$N172)),"")</f>
        <v>126</v>
      </c>
      <c r="O173">
        <f>IF($N173="","",INDEX(DEF_OBLAST,$N173,1))</f>
        <v>50006610</v>
      </c>
      <c r="P173" t="str">
        <f>IF($N173="","",INDEX(DEF_OBLAST,$N173,2))</f>
        <v>Petr Cetkovský</v>
      </c>
      <c r="Q173" t="str">
        <f>IF($N173="","",TRIM(RIGHT(LEFT(SUBSTITUTE(INDEX(DEF_MAIL,$N173),";",REPT(" ",LEN(INDEX(DEF_MAIL,$N173)))),COUNTIF($N$2:$N173,$N173)*LEN(INDEX(DEF_MAIL,$N173))),LEN(INDEX(DEF_MAIL,$N173)))))</f>
        <v>info@tenisservis.eu</v>
      </c>
      <c r="R173">
        <f>IF($N173="","",INDEX(DEF_OBLAST,$N173,4))</f>
        <v>1401</v>
      </c>
      <c r="S173">
        <f>IF($N173="","",INDEX(DEF_OBLAST,$N173,5))</f>
        <v>9.8070000000000004</v>
      </c>
      <c r="T173">
        <f>IF($N173="","",INDEX(DEF_OBLAST,$N173,6))</f>
        <v>0.13434246575342465</v>
      </c>
      <c r="U173">
        <f>IF($N173="","",INDEX(DEF_OBLAST,$N173,7))</f>
        <v>73</v>
      </c>
      <c r="V173">
        <f>IF($N173="","",IF(ISNUMBER(INDEX(DEF_OBLAST,$N173,8)),INDEX(DEF_OBLAST,$N173,8),""))</f>
        <v>1.3</v>
      </c>
      <c r="W173">
        <f>IF($N173="","",INDEX(DEF_OBLAST,$N173,9))</f>
        <v>69696446</v>
      </c>
    </row>
    <row r="174" spans="1:23" x14ac:dyDescent="0.25">
      <c r="A174">
        <v>50011814</v>
      </c>
      <c r="B174" t="s">
        <v>340</v>
      </c>
      <c r="C174" t="s">
        <v>341</v>
      </c>
      <c r="D174">
        <v>4567</v>
      </c>
      <c r="E174">
        <v>31.969000000000001</v>
      </c>
      <c r="F174">
        <v>0.17469398907103825</v>
      </c>
      <c r="G174">
        <v>183</v>
      </c>
      <c r="H174">
        <v>1.1000000000000001</v>
      </c>
      <c r="I174">
        <v>28219937</v>
      </c>
      <c r="L174" t="str">
        <f t="shared" si="2"/>
        <v>faktury@kalt.cz</v>
      </c>
      <c r="N174">
        <f>IFERROR(IF(ROW()=2,1,IF(COUNTIF($N$1:$N173,$N173)+1&gt;IF(LEN(INDEX(DEF_MAIL,$N173))=LEN(SUBSTITUTE(INDEX(DEF_MAIL,$N173),";","")),1,LEN(INDEX(DEF_MAIL,$N173))-LEN(SUBSTITUTE(INDEX(DEF_MAIL,$N173),";",""))+1),IF($N173+1&gt;ROWS(DEF_MAIL),"",$N173+1),$N173)),"")</f>
        <v>127</v>
      </c>
      <c r="O174">
        <f>IF($N174="","",INDEX(DEF_OBLAST,$N174,1))</f>
        <v>50005624</v>
      </c>
      <c r="P174" t="str">
        <f>IF($N174="","",INDEX(DEF_OBLAST,$N174,2))</f>
        <v>Josef Janácek</v>
      </c>
      <c r="Q174" t="str">
        <f>IF($N174="","",TRIM(RIGHT(LEFT(SUBSTITUTE(INDEX(DEF_MAIL,$N174),";",REPT(" ",LEN(INDEX(DEF_MAIL,$N174)))),COUNTIF($N$2:$N174,$N174)*LEN(INDEX(DEF_MAIL,$N174))),LEN(INDEX(DEF_MAIL,$N174)))))</f>
        <v>info@moto-jj.com</v>
      </c>
      <c r="R174">
        <f>IF($N174="","",INDEX(DEF_OBLAST,$N174,4))</f>
        <v>650</v>
      </c>
      <c r="S174">
        <f>IF($N174="","",INDEX(DEF_OBLAST,$N174,5))</f>
        <v>4.55</v>
      </c>
      <c r="T174">
        <f>IF($N174="","",INDEX(DEF_OBLAST,$N174,6))</f>
        <v>0.13787878787878788</v>
      </c>
      <c r="U174">
        <f>IF($N174="","",INDEX(DEF_OBLAST,$N174,7))</f>
        <v>33</v>
      </c>
      <c r="V174">
        <f>IF($N174="","",IF(ISNUMBER(INDEX(DEF_OBLAST,$N174,8)),INDEX(DEF_OBLAST,$N174,8),""))</f>
        <v>1.3</v>
      </c>
      <c r="W174">
        <f>IF($N174="","",INDEX(DEF_OBLAST,$N174,9))</f>
        <v>67758177</v>
      </c>
    </row>
    <row r="175" spans="1:23" x14ac:dyDescent="0.25">
      <c r="A175">
        <v>50000679</v>
      </c>
      <c r="B175" t="s">
        <v>342</v>
      </c>
      <c r="C175" t="s">
        <v>343</v>
      </c>
      <c r="D175">
        <v>956</v>
      </c>
      <c r="E175">
        <v>6.6920000000000002</v>
      </c>
      <c r="F175">
        <v>0.17610526315789474</v>
      </c>
      <c r="G175">
        <v>38</v>
      </c>
      <c r="H175">
        <v>1.3</v>
      </c>
      <c r="I175">
        <v>12572560</v>
      </c>
      <c r="L175" t="str">
        <f t="shared" si="2"/>
        <v>trade@modom.cz</v>
      </c>
      <c r="N175">
        <f>IFERROR(IF(ROW()=2,1,IF(COUNTIF($N$1:$N174,$N174)+1&gt;IF(LEN(INDEX(DEF_MAIL,$N174))=LEN(SUBSTITUTE(INDEX(DEF_MAIL,$N174),";","")),1,LEN(INDEX(DEF_MAIL,$N174))-LEN(SUBSTITUTE(INDEX(DEF_MAIL,$N174),";",""))+1),IF($N174+1&gt;ROWS(DEF_MAIL),"",$N174+1),$N174)),"")</f>
        <v>128</v>
      </c>
      <c r="O175">
        <f>IF($N175="","",INDEX(DEF_OBLAST,$N175,1))</f>
        <v>50010172</v>
      </c>
      <c r="P175" t="str">
        <f>IF($N175="","",INDEX(DEF_OBLAST,$N175,2))</f>
        <v>Dušan Rusnák</v>
      </c>
      <c r="Q175" t="str">
        <f>IF($N175="","",TRIM(RIGHT(LEFT(SUBSTITUTE(INDEX(DEF_MAIL,$N175),";",REPT(" ",LEN(INDEX(DEF_MAIL,$N175)))),COUNTIF($N$2:$N175,$N175)*LEN(INDEX(DEF_MAIL,$N175))),LEN(INDEX(DEF_MAIL,$N175)))))</f>
        <v>dusan.rusnak@tonerhaus.cz</v>
      </c>
      <c r="R175">
        <f>IF($N175="","",INDEX(DEF_OBLAST,$N175,4))</f>
        <v>2133</v>
      </c>
      <c r="S175">
        <f>IF($N175="","",INDEX(DEF_OBLAST,$N175,5))</f>
        <v>14.931000000000001</v>
      </c>
      <c r="T175">
        <f>IF($N175="","",INDEX(DEF_OBLAST,$N175,6))</f>
        <v>0.13825000000000001</v>
      </c>
      <c r="U175">
        <f>IF($N175="","",INDEX(DEF_OBLAST,$N175,7))</f>
        <v>108</v>
      </c>
      <c r="V175">
        <f>IF($N175="","",IF(ISNUMBER(INDEX(DEF_OBLAST,$N175,8)),INDEX(DEF_OBLAST,$N175,8),""))</f>
        <v>1.1000000000000001</v>
      </c>
      <c r="W175">
        <f>IF($N175="","",INDEX(DEF_OBLAST,$N175,9))</f>
        <v>3972941</v>
      </c>
    </row>
    <row r="176" spans="1:23" x14ac:dyDescent="0.25">
      <c r="A176">
        <v>50011944</v>
      </c>
      <c r="B176" t="s">
        <v>344</v>
      </c>
      <c r="C176" t="s">
        <v>345</v>
      </c>
      <c r="D176">
        <v>3684</v>
      </c>
      <c r="E176">
        <v>25.788</v>
      </c>
      <c r="F176">
        <v>0.17663013698630137</v>
      </c>
      <c r="G176">
        <v>146</v>
      </c>
      <c r="H176">
        <v>1.1000000000000001</v>
      </c>
      <c r="I176">
        <v>46047042</v>
      </c>
      <c r="L176" t="str">
        <f t="shared" si="2"/>
        <v>info@caffe08.cz</v>
      </c>
      <c r="N176">
        <f>IFERROR(IF(ROW()=2,1,IF(COUNTIF($N$1:$N175,$N175)+1&gt;IF(LEN(INDEX(DEF_MAIL,$N175))=LEN(SUBSTITUTE(INDEX(DEF_MAIL,$N175),";","")),1,LEN(INDEX(DEF_MAIL,$N175))-LEN(SUBSTITUTE(INDEX(DEF_MAIL,$N175),";",""))+1),IF($N175+1&gt;ROWS(DEF_MAIL),"",$N175+1),$N175)),"")</f>
        <v>129</v>
      </c>
      <c r="O176">
        <f>IF($N176="","",INDEX(DEF_OBLAST,$N176,1))</f>
        <v>50009301</v>
      </c>
      <c r="P176" t="str">
        <f>IF($N176="","",INDEX(DEF_OBLAST,$N176,2))</f>
        <v>Hifour s.r.o.</v>
      </c>
      <c r="Q176" t="str">
        <f>IF($N176="","",TRIM(RIGHT(LEFT(SUBSTITUTE(INDEX(DEF_MAIL,$N176),";",REPT(" ",LEN(INDEX(DEF_MAIL,$N176)))),COUNTIF($N$2:$N176,$N176)*LEN(INDEX(DEF_MAIL,$N176))),LEN(INDEX(DEF_MAIL,$N176)))))</f>
        <v>platby@balikonos.cz</v>
      </c>
      <c r="R176">
        <f>IF($N176="","",INDEX(DEF_OBLAST,$N176,4))</f>
        <v>94775</v>
      </c>
      <c r="S176">
        <f>IF($N176="","",INDEX(DEF_OBLAST,$N176,5))</f>
        <v>663.42500000000007</v>
      </c>
      <c r="T176">
        <f>IF($N176="","",INDEX(DEF_OBLAST,$N176,6))</f>
        <v>0.13949222035323802</v>
      </c>
      <c r="U176">
        <f>IF($N176="","",INDEX(DEF_OBLAST,$N176,7))</f>
        <v>4756</v>
      </c>
      <c r="V176">
        <f>IF($N176="","",IF(ISNUMBER(INDEX(DEF_OBLAST,$N176,8)),INDEX(DEF_OBLAST,$N176,8),""))</f>
        <v>0.9</v>
      </c>
      <c r="W176">
        <f>IF($N176="","",INDEX(DEF_OBLAST,$N176,9))</f>
        <v>47537841</v>
      </c>
    </row>
    <row r="177" spans="1:23" x14ac:dyDescent="0.25">
      <c r="A177">
        <v>50005280</v>
      </c>
      <c r="B177" t="s">
        <v>346</v>
      </c>
      <c r="C177" t="s">
        <v>347</v>
      </c>
      <c r="D177">
        <v>1767</v>
      </c>
      <c r="E177">
        <v>12.369</v>
      </c>
      <c r="F177">
        <v>0.1767</v>
      </c>
      <c r="G177">
        <v>70</v>
      </c>
      <c r="H177">
        <v>1.3</v>
      </c>
      <c r="I177">
        <v>26003244</v>
      </c>
      <c r="L177" t="str">
        <f t="shared" si="2"/>
        <v>info@lemac.cz; objednavky@reflexni-obleceni.cz</v>
      </c>
      <c r="N177">
        <f>IFERROR(IF(ROW()=2,1,IF(COUNTIF($N$1:$N176,$N176)+1&gt;IF(LEN(INDEX(DEF_MAIL,$N176))=LEN(SUBSTITUTE(INDEX(DEF_MAIL,$N176),";","")),1,LEN(INDEX(DEF_MAIL,$N176))-LEN(SUBSTITUTE(INDEX(DEF_MAIL,$N176),";",""))+1),IF($N176+1&gt;ROWS(DEF_MAIL),"",$N176+1),$N176)),"")</f>
        <v>130</v>
      </c>
      <c r="O177">
        <f>IF($N177="","",INDEX(DEF_OBLAST,$N177,1))</f>
        <v>50004753</v>
      </c>
      <c r="P177" t="str">
        <f>IF($N177="","",INDEX(DEF_OBLAST,$N177,2))</f>
        <v>CARDESING-TOMASZ JOSEF STUDNICZEK</v>
      </c>
      <c r="Q177" t="str">
        <f>IF($N177="","",TRIM(RIGHT(LEFT(SUBSTITUTE(INDEX(DEF_MAIL,$N177),";",REPT(" ",LEN(INDEX(DEF_MAIL,$N177)))),COUNTIF($N$2:$N177,$N177)*LEN(INDEX(DEF_MAIL,$N177))),LEN(INDEX(DEF_MAIL,$N177)))))</f>
        <v>info@cardesign-tom.com</v>
      </c>
      <c r="R177">
        <f>IF($N177="","",INDEX(DEF_OBLAST,$N177,4))</f>
        <v>2059</v>
      </c>
      <c r="S177">
        <f>IF($N177="","",INDEX(DEF_OBLAST,$N177,5))</f>
        <v>14.413</v>
      </c>
      <c r="T177">
        <f>IF($N177="","",INDEX(DEF_OBLAST,$N177,6))</f>
        <v>0.13993203883495145</v>
      </c>
      <c r="U177">
        <f>IF($N177="","",INDEX(DEF_OBLAST,$N177,7))</f>
        <v>103</v>
      </c>
      <c r="V177">
        <f>IF($N177="","",IF(ISNUMBER(INDEX(DEF_OBLAST,$N177,8)),INDEX(DEF_OBLAST,$N177,8),""))</f>
        <v>1.1000000000000001</v>
      </c>
      <c r="W177">
        <f>IF($N177="","",INDEX(DEF_OBLAST,$N177,9))</f>
        <v>76578216</v>
      </c>
    </row>
    <row r="178" spans="1:23" x14ac:dyDescent="0.25">
      <c r="A178">
        <v>50010327</v>
      </c>
      <c r="B178" t="s">
        <v>348</v>
      </c>
      <c r="C178" t="s">
        <v>349</v>
      </c>
      <c r="D178">
        <v>3388</v>
      </c>
      <c r="E178">
        <v>23.716000000000001</v>
      </c>
      <c r="F178">
        <v>0.17831578947368421</v>
      </c>
      <c r="G178">
        <v>133</v>
      </c>
      <c r="H178">
        <v>1.1000000000000001</v>
      </c>
      <c r="I178">
        <v>3763579</v>
      </c>
      <c r="L178" t="str">
        <f t="shared" si="2"/>
        <v>info@mh-domacipotreby.cz</v>
      </c>
      <c r="N178">
        <f>IFERROR(IF(ROW()=2,1,IF(COUNTIF($N$1:$N177,$N177)+1&gt;IF(LEN(INDEX(DEF_MAIL,$N177))=LEN(SUBSTITUTE(INDEX(DEF_MAIL,$N177),";","")),1,LEN(INDEX(DEF_MAIL,$N177))-LEN(SUBSTITUTE(INDEX(DEF_MAIL,$N177),";",""))+1),IF($N177+1&gt;ROWS(DEF_MAIL),"",$N177+1),$N177)),"")</f>
        <v>131</v>
      </c>
      <c r="O178">
        <f>IF($N178="","",INDEX(DEF_OBLAST,$N178,1))</f>
        <v>50009261</v>
      </c>
      <c r="P178" t="str">
        <f>IF($N178="","",INDEX(DEF_OBLAST,$N178,2))</f>
        <v>Infit s.r.o.</v>
      </c>
      <c r="Q178" t="str">
        <f>IF($N178="","",TRIM(RIGHT(LEFT(SUBSTITUTE(INDEX(DEF_MAIL,$N178),";",REPT(" ",LEN(INDEX(DEF_MAIL,$N178)))),COUNTIF($N$2:$N178,$N178)*LEN(INDEX(DEF_MAIL,$N178))),LEN(INDEX(DEF_MAIL,$N178)))))</f>
        <v>ph@infit.eu</v>
      </c>
      <c r="R178">
        <f>IF($N178="","",INDEX(DEF_OBLAST,$N178,4))</f>
        <v>1210</v>
      </c>
      <c r="S178">
        <f>IF($N178="","",INDEX(DEF_OBLAST,$N178,5))</f>
        <v>8.4700000000000006</v>
      </c>
      <c r="T178">
        <f>IF($N178="","",INDEX(DEF_OBLAST,$N178,6))</f>
        <v>0.14116666666666669</v>
      </c>
      <c r="U178">
        <f>IF($N178="","",INDEX(DEF_OBLAST,$N178,7))</f>
        <v>60</v>
      </c>
      <c r="V178">
        <f>IF($N178="","",IF(ISNUMBER(INDEX(DEF_OBLAST,$N178,8)),INDEX(DEF_OBLAST,$N178,8),""))</f>
        <v>1.3</v>
      </c>
      <c r="W178">
        <f>IF($N178="","",INDEX(DEF_OBLAST,$N178,9))</f>
        <v>26868849</v>
      </c>
    </row>
    <row r="179" spans="1:23" x14ac:dyDescent="0.25">
      <c r="A179">
        <v>50010482</v>
      </c>
      <c r="B179" t="s">
        <v>350</v>
      </c>
      <c r="C179" t="s">
        <v>351</v>
      </c>
      <c r="D179">
        <v>20989</v>
      </c>
      <c r="E179">
        <v>146.923</v>
      </c>
      <c r="F179">
        <v>0.17852126366950183</v>
      </c>
      <c r="G179">
        <v>823</v>
      </c>
      <c r="H179">
        <v>0.9</v>
      </c>
      <c r="I179">
        <v>25719921</v>
      </c>
      <c r="L179" t="str">
        <f t="shared" si="2"/>
        <v>agent@intimekuryr.cz</v>
      </c>
      <c r="N179">
        <f>IFERROR(IF(ROW()=2,1,IF(COUNTIF($N$1:$N178,$N178)+1&gt;IF(LEN(INDEX(DEF_MAIL,$N178))=LEN(SUBSTITUTE(INDEX(DEF_MAIL,$N178),";","")),1,LEN(INDEX(DEF_MAIL,$N178))-LEN(SUBSTITUTE(INDEX(DEF_MAIL,$N178),";",""))+1),IF($N178+1&gt;ROWS(DEF_MAIL),"",$N178+1),$N178)),"")</f>
        <v>132</v>
      </c>
      <c r="O179">
        <f>IF($N179="","",INDEX(DEF_OBLAST,$N179,1))</f>
        <v>50008377</v>
      </c>
      <c r="P179" t="str">
        <f>IF($N179="","",INDEX(DEF_OBLAST,$N179,2))</f>
        <v>Petr Nemrava</v>
      </c>
      <c r="Q179" t="str">
        <f>IF($N179="","",TRIM(RIGHT(LEFT(SUBSTITUTE(INDEX(DEF_MAIL,$N179),";",REPT(" ",LEN(INDEX(DEF_MAIL,$N179)))),COUNTIF($N$2:$N179,$N179)*LEN(INDEX(DEF_MAIL,$N179))),LEN(INDEX(DEF_MAIL,$N179)))))</f>
        <v>petrnemrava@seznam.cz</v>
      </c>
      <c r="R179">
        <f>IF($N179="","",INDEX(DEF_OBLAST,$N179,4))</f>
        <v>7430</v>
      </c>
      <c r="S179">
        <f>IF($N179="","",INDEX(DEF_OBLAST,$N179,5))</f>
        <v>52.01</v>
      </c>
      <c r="T179">
        <f>IF($N179="","",INDEX(DEF_OBLAST,$N179,6))</f>
        <v>0.14133152173913044</v>
      </c>
      <c r="U179">
        <f>IF($N179="","",INDEX(DEF_OBLAST,$N179,7))</f>
        <v>368</v>
      </c>
      <c r="V179">
        <f>IF($N179="","",IF(ISNUMBER(INDEX(DEF_OBLAST,$N179,8)),INDEX(DEF_OBLAST,$N179,8),""))</f>
        <v>0.9</v>
      </c>
      <c r="W179">
        <f>IF($N179="","",INDEX(DEF_OBLAST,$N179,9))</f>
        <v>69185751</v>
      </c>
    </row>
    <row r="180" spans="1:23" x14ac:dyDescent="0.25">
      <c r="A180">
        <v>50012545</v>
      </c>
      <c r="B180" t="s">
        <v>352</v>
      </c>
      <c r="C180" t="s">
        <v>353</v>
      </c>
      <c r="D180">
        <v>13099</v>
      </c>
      <c r="E180">
        <v>91.692999999999998</v>
      </c>
      <c r="F180">
        <v>0.17943835616438356</v>
      </c>
      <c r="G180">
        <v>511</v>
      </c>
      <c r="H180">
        <v>0.9</v>
      </c>
      <c r="I180">
        <v>28803833</v>
      </c>
      <c r="L180" t="str">
        <f t="shared" si="2"/>
        <v>obchod@penzo.cz; ucto.penzo@gmail.com</v>
      </c>
      <c r="N180">
        <f>IFERROR(IF(ROW()=2,1,IF(COUNTIF($N$1:$N179,$N179)+1&gt;IF(LEN(INDEX(DEF_MAIL,$N179))=LEN(SUBSTITUTE(INDEX(DEF_MAIL,$N179),";","")),1,LEN(INDEX(DEF_MAIL,$N179))-LEN(SUBSTITUTE(INDEX(DEF_MAIL,$N179),";",""))+1),IF($N179+1&gt;ROWS(DEF_MAIL),"",$N179+1),$N179)),"")</f>
        <v>132</v>
      </c>
      <c r="O180">
        <f>IF($N180="","",INDEX(DEF_OBLAST,$N180,1))</f>
        <v>50008377</v>
      </c>
      <c r="P180" t="str">
        <f>IF($N180="","",INDEX(DEF_OBLAST,$N180,2))</f>
        <v>Petr Nemrava</v>
      </c>
      <c r="Q180" t="str">
        <f>IF($N180="","",TRIM(RIGHT(LEFT(SUBSTITUTE(INDEX(DEF_MAIL,$N180),";",REPT(" ",LEN(INDEX(DEF_MAIL,$N180)))),COUNTIF($N$2:$N180,$N180)*LEN(INDEX(DEF_MAIL,$N180))),LEN(INDEX(DEF_MAIL,$N180)))))</f>
        <v>nerospolsro@seznam.cz</v>
      </c>
      <c r="R180">
        <f>IF($N180="","",INDEX(DEF_OBLAST,$N180,4))</f>
        <v>7430</v>
      </c>
      <c r="S180">
        <f>IF($N180="","",INDEX(DEF_OBLAST,$N180,5))</f>
        <v>52.01</v>
      </c>
      <c r="T180">
        <f>IF($N180="","",INDEX(DEF_OBLAST,$N180,6))</f>
        <v>0.14133152173913044</v>
      </c>
      <c r="U180">
        <f>IF($N180="","",INDEX(DEF_OBLAST,$N180,7))</f>
        <v>368</v>
      </c>
      <c r="V180">
        <f>IF($N180="","",IF(ISNUMBER(INDEX(DEF_OBLAST,$N180,8)),INDEX(DEF_OBLAST,$N180,8),""))</f>
        <v>0.9</v>
      </c>
      <c r="W180">
        <f>IF($N180="","",INDEX(DEF_OBLAST,$N180,9))</f>
        <v>69185751</v>
      </c>
    </row>
    <row r="181" spans="1:23" x14ac:dyDescent="0.25">
      <c r="A181">
        <v>50009682</v>
      </c>
      <c r="B181" t="s">
        <v>348</v>
      </c>
      <c r="C181" t="s">
        <v>354</v>
      </c>
      <c r="D181">
        <v>2847</v>
      </c>
      <c r="E181">
        <v>19.929000000000002</v>
      </c>
      <c r="F181">
        <v>0.17954054054054056</v>
      </c>
      <c r="G181">
        <v>111</v>
      </c>
      <c r="H181">
        <v>1.1000000000000001</v>
      </c>
      <c r="I181">
        <v>3763579</v>
      </c>
      <c r="L181" t="str">
        <f t="shared" si="2"/>
        <v>info@maxihobby.cz</v>
      </c>
      <c r="N181">
        <f>IFERROR(IF(ROW()=2,1,IF(COUNTIF($N$1:$N180,$N180)+1&gt;IF(LEN(INDEX(DEF_MAIL,$N180))=LEN(SUBSTITUTE(INDEX(DEF_MAIL,$N180),";","")),1,LEN(INDEX(DEF_MAIL,$N180))-LEN(SUBSTITUTE(INDEX(DEF_MAIL,$N180),";",""))+1),IF($N180+1&gt;ROWS(DEF_MAIL),"",$N180+1),$N180)),"")</f>
        <v>133</v>
      </c>
      <c r="O181">
        <f>IF($N181="","",INDEX(DEF_OBLAST,$N181,1))</f>
        <v>50003629</v>
      </c>
      <c r="P181" t="str">
        <f>IF($N181="","",INDEX(DEF_OBLAST,$N181,2))</f>
        <v>BLUE STEP SPOL. S R.O.</v>
      </c>
      <c r="Q181" t="str">
        <f>IF($N181="","",TRIM(RIGHT(LEFT(SUBSTITUTE(INDEX(DEF_MAIL,$N181),";",REPT(" ",LEN(INDEX(DEF_MAIL,$N181)))),COUNTIF($N$2:$N181,$N181)*LEN(INDEX(DEF_MAIL,$N181))),LEN(INDEX(DEF_MAIL,$N181)))))</f>
        <v>bluestep@bluestep.cz</v>
      </c>
      <c r="R181">
        <f>IF($N181="","",INDEX(DEF_OBLAST,$N181,4))</f>
        <v>1630</v>
      </c>
      <c r="S181">
        <f>IF($N181="","",INDEX(DEF_OBLAST,$N181,5))</f>
        <v>11.41</v>
      </c>
      <c r="T181">
        <f>IF($N181="","",INDEX(DEF_OBLAST,$N181,6))</f>
        <v>0.142625</v>
      </c>
      <c r="U181">
        <f>IF($N181="","",INDEX(DEF_OBLAST,$N181,7))</f>
        <v>80</v>
      </c>
      <c r="V181">
        <f>IF($N181="","",IF(ISNUMBER(INDEX(DEF_OBLAST,$N181,8)),INDEX(DEF_OBLAST,$N181,8),""))</f>
        <v>1.1000000000000001</v>
      </c>
      <c r="W181">
        <f>IF($N181="","",INDEX(DEF_OBLAST,$N181,9))</f>
        <v>26721139</v>
      </c>
    </row>
    <row r="182" spans="1:23" x14ac:dyDescent="0.25">
      <c r="A182">
        <v>50006904</v>
      </c>
      <c r="B182" t="s">
        <v>355</v>
      </c>
      <c r="C182" t="s">
        <v>356</v>
      </c>
      <c r="D182">
        <v>3752</v>
      </c>
      <c r="E182">
        <v>26.263999999999999</v>
      </c>
      <c r="F182">
        <v>0.1798904109589041</v>
      </c>
      <c r="G182">
        <v>146</v>
      </c>
      <c r="H182">
        <v>1.1000000000000001</v>
      </c>
      <c r="I182">
        <v>67591558</v>
      </c>
      <c r="L182" t="str">
        <f t="shared" si="2"/>
        <v>jan@mototravnicek.cz</v>
      </c>
      <c r="N182">
        <f>IFERROR(IF(ROW()=2,1,IF(COUNTIF($N$1:$N181,$N181)+1&gt;IF(LEN(INDEX(DEF_MAIL,$N181))=LEN(SUBSTITUTE(INDEX(DEF_MAIL,$N181),";","")),1,LEN(INDEX(DEF_MAIL,$N181))-LEN(SUBSTITUTE(INDEX(DEF_MAIL,$N181),";",""))+1),IF($N181+1&gt;ROWS(DEF_MAIL),"",$N181+1),$N181)),"")</f>
        <v>134</v>
      </c>
      <c r="O182">
        <f>IF($N182="","",INDEX(DEF_OBLAST,$N182,1))</f>
        <v>50013119</v>
      </c>
      <c r="P182" t="str">
        <f>IF($N182="","",INDEX(DEF_OBLAST,$N182,2))</f>
        <v>Plan A Company s.r.o.</v>
      </c>
      <c r="Q182" t="str">
        <f>IF($N182="","",TRIM(RIGHT(LEFT(SUBSTITUTE(INDEX(DEF_MAIL,$N182),";",REPT(" ",LEN(INDEX(DEF_MAIL,$N182)))),COUNTIF($N$2:$N182,$N182)*LEN(INDEX(DEF_MAIL,$N182))),LEN(INDEX(DEF_MAIL,$N182)))))</f>
        <v>marketa@geofashion.eu</v>
      </c>
      <c r="R182">
        <f>IF($N182="","",INDEX(DEF_OBLAST,$N182,4))</f>
        <v>3100</v>
      </c>
      <c r="S182">
        <f>IF($N182="","",INDEX(DEF_OBLAST,$N182,5))</f>
        <v>21.7</v>
      </c>
      <c r="T182">
        <f>IF($N182="","",INDEX(DEF_OBLAST,$N182,6))</f>
        <v>0.14276315789473684</v>
      </c>
      <c r="U182">
        <f>IF($N182="","",INDEX(DEF_OBLAST,$N182,7))</f>
        <v>152</v>
      </c>
      <c r="V182">
        <f>IF($N182="","",IF(ISNUMBER(INDEX(DEF_OBLAST,$N182,8)),INDEX(DEF_OBLAST,$N182,8),""))</f>
        <v>1.1000000000000001</v>
      </c>
      <c r="W182">
        <f>IF($N182="","",INDEX(DEF_OBLAST,$N182,9))</f>
        <v>4108914</v>
      </c>
    </row>
    <row r="183" spans="1:23" x14ac:dyDescent="0.25">
      <c r="A183">
        <v>50007250</v>
      </c>
      <c r="B183" t="s">
        <v>357</v>
      </c>
      <c r="C183" t="s">
        <v>358</v>
      </c>
      <c r="D183">
        <v>1321</v>
      </c>
      <c r="E183">
        <v>9.2469999999999999</v>
      </c>
      <c r="F183">
        <v>0.18131372549019609</v>
      </c>
      <c r="G183">
        <v>51</v>
      </c>
      <c r="H183">
        <v>1.3</v>
      </c>
      <c r="I183">
        <v>44269358</v>
      </c>
      <c r="L183" t="str">
        <f t="shared" si="2"/>
        <v>objednavka@alpo.cz</v>
      </c>
      <c r="N183">
        <f>IFERROR(IF(ROW()=2,1,IF(COUNTIF($N$1:$N182,$N182)+1&gt;IF(LEN(INDEX(DEF_MAIL,$N182))=LEN(SUBSTITUTE(INDEX(DEF_MAIL,$N182),";","")),1,LEN(INDEX(DEF_MAIL,$N182))-LEN(SUBSTITUTE(INDEX(DEF_MAIL,$N182),";",""))+1),IF($N182+1&gt;ROWS(DEF_MAIL),"",$N182+1),$N182)),"")</f>
        <v>135</v>
      </c>
      <c r="O183">
        <f>IF($N183="","",INDEX(DEF_OBLAST,$N183,1))</f>
        <v>50000314</v>
      </c>
      <c r="P183" t="str">
        <f>IF($N183="","",INDEX(DEF_OBLAST,$N183,2))</f>
        <v>ING.JAROSLAV ŠABATKA - GARANT</v>
      </c>
      <c r="Q183" t="str">
        <f>IF($N183="","",TRIM(RIGHT(LEFT(SUBSTITUTE(INDEX(DEF_MAIL,$N183),";",REPT(" ",LEN(INDEX(DEF_MAIL,$N183)))),COUNTIF($N$2:$N183,$N183)*LEN(INDEX(DEF_MAIL,$N183))),LEN(INDEX(DEF_MAIL,$N183)))))</f>
        <v>meridla@meridla.eu</v>
      </c>
      <c r="R183">
        <f>IF($N183="","",INDEX(DEF_OBLAST,$N183,4))</f>
        <v>2994</v>
      </c>
      <c r="S183">
        <f>IF($N183="","",INDEX(DEF_OBLAST,$N183,5))</f>
        <v>20.958000000000002</v>
      </c>
      <c r="T183">
        <f>IF($N183="","",INDEX(DEF_OBLAST,$N183,6))</f>
        <v>0.14354794520547948</v>
      </c>
      <c r="U183">
        <f>IF($N183="","",INDEX(DEF_OBLAST,$N183,7))</f>
        <v>146</v>
      </c>
      <c r="V183">
        <f>IF($N183="","",IF(ISNUMBER(INDEX(DEF_OBLAST,$N183,8)),INDEX(DEF_OBLAST,$N183,8),""))</f>
        <v>1.1000000000000001</v>
      </c>
      <c r="W183">
        <f>IF($N183="","",INDEX(DEF_OBLAST,$N183,9))</f>
        <v>12081060</v>
      </c>
    </row>
    <row r="184" spans="1:23" x14ac:dyDescent="0.25">
      <c r="A184">
        <v>50013086</v>
      </c>
      <c r="B184" t="s">
        <v>359</v>
      </c>
      <c r="C184" t="s">
        <v>360</v>
      </c>
      <c r="D184">
        <v>1465</v>
      </c>
      <c r="E184">
        <v>10.255000000000001</v>
      </c>
      <c r="F184">
        <v>0.18312500000000001</v>
      </c>
      <c r="G184">
        <v>56</v>
      </c>
      <c r="H184">
        <v>1.3</v>
      </c>
      <c r="I184">
        <v>27380076</v>
      </c>
      <c r="L184" t="str">
        <f t="shared" si="2"/>
        <v>info@unuodesign.cz</v>
      </c>
      <c r="N184">
        <f>IFERROR(IF(ROW()=2,1,IF(COUNTIF($N$1:$N183,$N183)+1&gt;IF(LEN(INDEX(DEF_MAIL,$N183))=LEN(SUBSTITUTE(INDEX(DEF_MAIL,$N183),";","")),1,LEN(INDEX(DEF_MAIL,$N183))-LEN(SUBSTITUTE(INDEX(DEF_MAIL,$N183),";",""))+1),IF($N183+1&gt;ROWS(DEF_MAIL),"",$N183+1),$N183)),"")</f>
        <v>136</v>
      </c>
      <c r="O184">
        <f>IF($N184="","",INDEX(DEF_OBLAST,$N184,1))</f>
        <v>50012916</v>
      </c>
      <c r="P184" t="str">
        <f>IF($N184="","",INDEX(DEF_OBLAST,$N184,2))</f>
        <v>INTREND ONLINE s.r.o.</v>
      </c>
      <c r="Q184" t="str">
        <f>IF($N184="","",TRIM(RIGHT(LEFT(SUBSTITUTE(INDEX(DEF_MAIL,$N184),";",REPT(" ",LEN(INDEX(DEF_MAIL,$N184)))),COUNTIF($N$2:$N184,$N184)*LEN(INDEX(DEF_MAIL,$N184))),LEN(INDEX(DEF_MAIL,$N184)))))</f>
        <v>pavla.jordakova@email.cz</v>
      </c>
      <c r="R184">
        <f>IF($N184="","",INDEX(DEF_OBLAST,$N184,4))</f>
        <v>455</v>
      </c>
      <c r="S184">
        <f>IF($N184="","",INDEX(DEF_OBLAST,$N184,5))</f>
        <v>3.1850000000000001</v>
      </c>
      <c r="T184">
        <f>IF($N184="","",INDEX(DEF_OBLAST,$N184,6))</f>
        <v>0.14477272727272728</v>
      </c>
      <c r="U184">
        <f>IF($N184="","",INDEX(DEF_OBLAST,$N184,7))</f>
        <v>22</v>
      </c>
      <c r="V184">
        <f>IF($N184="","",IF(ISNUMBER(INDEX(DEF_OBLAST,$N184,8)),INDEX(DEF_OBLAST,$N184,8),""))</f>
        <v>1.3</v>
      </c>
      <c r="W184">
        <f>IF($N184="","",INDEX(DEF_OBLAST,$N184,9))</f>
        <v>5092051</v>
      </c>
    </row>
    <row r="185" spans="1:23" x14ac:dyDescent="0.25">
      <c r="A185">
        <v>50011705</v>
      </c>
      <c r="B185" t="s">
        <v>361</v>
      </c>
      <c r="C185" t="s">
        <v>362</v>
      </c>
      <c r="D185">
        <v>2895</v>
      </c>
      <c r="E185">
        <v>20.265000000000001</v>
      </c>
      <c r="F185">
        <v>0.18422727272727274</v>
      </c>
      <c r="G185">
        <v>110</v>
      </c>
      <c r="H185">
        <v>1.1000000000000001</v>
      </c>
      <c r="I185">
        <v>4959540</v>
      </c>
      <c r="L185" t="str">
        <f t="shared" si="2"/>
        <v>info@biomana.cz</v>
      </c>
      <c r="N185">
        <f>IFERROR(IF(ROW()=2,1,IF(COUNTIF($N$1:$N184,$N184)+1&gt;IF(LEN(INDEX(DEF_MAIL,$N184))=LEN(SUBSTITUTE(INDEX(DEF_MAIL,$N184),";","")),1,LEN(INDEX(DEF_MAIL,$N184))-LEN(SUBSTITUTE(INDEX(DEF_MAIL,$N184),";",""))+1),IF($N184+1&gt;ROWS(DEF_MAIL),"",$N184+1),$N184)),"")</f>
        <v>137</v>
      </c>
      <c r="O185">
        <f>IF($N185="","",INDEX(DEF_OBLAST,$N185,1))</f>
        <v>50009087</v>
      </c>
      <c r="P185" t="str">
        <f>IF($N185="","",INDEX(DEF_OBLAST,$N185,2))</f>
        <v>JK Office, s.r.o.</v>
      </c>
      <c r="Q185" t="str">
        <f>IF($N185="","",TRIM(RIGHT(LEFT(SUBSTITUTE(INDEX(DEF_MAIL,$N185),";",REPT(" ",LEN(INDEX(DEF_MAIL,$N185)))),COUNTIF($N$2:$N185,$N185)*LEN(INDEX(DEF_MAIL,$N185))),LEN(INDEX(DEF_MAIL,$N185)))))</f>
        <v>info@spokojenakancelar.cz</v>
      </c>
      <c r="R185">
        <f>IF($N185="","",INDEX(DEF_OBLAST,$N185,4))</f>
        <v>7391</v>
      </c>
      <c r="S185">
        <f>IF($N185="","",INDEX(DEF_OBLAST,$N185,5))</f>
        <v>51.737000000000002</v>
      </c>
      <c r="T185">
        <f>IF($N185="","",INDEX(DEF_OBLAST,$N185,6))</f>
        <v>0.14492156862745098</v>
      </c>
      <c r="U185">
        <f>IF($N185="","",INDEX(DEF_OBLAST,$N185,7))</f>
        <v>357</v>
      </c>
      <c r="V185">
        <f>IF($N185="","",IF(ISNUMBER(INDEX(DEF_OBLAST,$N185,8)),INDEX(DEF_OBLAST,$N185,8),""))</f>
        <v>0.9</v>
      </c>
      <c r="W185">
        <f>IF($N185="","",INDEX(DEF_OBLAST,$N185,9))</f>
        <v>29312973</v>
      </c>
    </row>
    <row r="186" spans="1:23" x14ac:dyDescent="0.25">
      <c r="A186">
        <v>50012469</v>
      </c>
      <c r="B186" t="s">
        <v>363</v>
      </c>
      <c r="C186" t="s">
        <v>364</v>
      </c>
      <c r="D186">
        <v>1609</v>
      </c>
      <c r="E186">
        <v>11.263</v>
      </c>
      <c r="F186">
        <v>0.18463934426229509</v>
      </c>
      <c r="G186">
        <v>61</v>
      </c>
      <c r="H186">
        <v>1.3</v>
      </c>
      <c r="I186">
        <v>4564634</v>
      </c>
      <c r="L186" t="str">
        <f t="shared" si="2"/>
        <v>autokosmetikaprofi@gmail.com</v>
      </c>
      <c r="N186">
        <f>IFERROR(IF(ROW()=2,1,IF(COUNTIF($N$1:$N185,$N185)+1&gt;IF(LEN(INDEX(DEF_MAIL,$N185))=LEN(SUBSTITUTE(INDEX(DEF_MAIL,$N185),";","")),1,LEN(INDEX(DEF_MAIL,$N185))-LEN(SUBSTITUTE(INDEX(DEF_MAIL,$N185),";",""))+1),IF($N185+1&gt;ROWS(DEF_MAIL),"",$N185+1),$N185)),"")</f>
        <v>138</v>
      </c>
      <c r="O186">
        <f>IF($N186="","",INDEX(DEF_OBLAST,$N186,1))</f>
        <v>50012218</v>
      </c>
      <c r="P186" t="str">
        <f>IF($N186="","",INDEX(DEF_OBLAST,$N186,2))</f>
        <v>Poetica s.r.o.</v>
      </c>
      <c r="Q186" t="str">
        <f>IF($N186="","",TRIM(RIGHT(LEFT(SUBSTITUTE(INDEX(DEF_MAIL,$N186),";",REPT(" ",LEN(INDEX(DEF_MAIL,$N186)))),COUNTIF($N$2:$N186,$N186)*LEN(INDEX(DEF_MAIL,$N186))),LEN(INDEX(DEF_MAIL,$N186)))))</f>
        <v>objednavky@andelskysen.cz</v>
      </c>
      <c r="R186">
        <f>IF($N186="","",INDEX(DEF_OBLAST,$N186,4))</f>
        <v>1222</v>
      </c>
      <c r="S186">
        <f>IF($N186="","",INDEX(DEF_OBLAST,$N186,5))</f>
        <v>8.5540000000000003</v>
      </c>
      <c r="T186">
        <f>IF($N186="","",INDEX(DEF_OBLAST,$N186,6))</f>
        <v>0.14498305084745763</v>
      </c>
      <c r="U186">
        <f>IF($N186="","",INDEX(DEF_OBLAST,$N186,7))</f>
        <v>59</v>
      </c>
      <c r="V186">
        <f>IF($N186="","",IF(ISNUMBER(INDEX(DEF_OBLAST,$N186,8)),INDEX(DEF_OBLAST,$N186,8),""))</f>
        <v>1.3</v>
      </c>
      <c r="W186">
        <f>IF($N186="","",INDEX(DEF_OBLAST,$N186,9))</f>
        <v>29036763</v>
      </c>
    </row>
    <row r="187" spans="1:23" x14ac:dyDescent="0.25">
      <c r="A187">
        <v>50000319</v>
      </c>
      <c r="B187" t="s">
        <v>365</v>
      </c>
      <c r="C187" t="s">
        <v>366</v>
      </c>
      <c r="D187">
        <v>7079</v>
      </c>
      <c r="E187">
        <v>49.553000000000004</v>
      </c>
      <c r="F187">
        <v>0.18841444866920154</v>
      </c>
      <c r="G187">
        <v>263</v>
      </c>
      <c r="H187">
        <v>0.9</v>
      </c>
      <c r="I187">
        <v>48110248</v>
      </c>
      <c r="L187" t="str">
        <f t="shared" si="2"/>
        <v>sabova@grada.cz; faktury@grada.cz</v>
      </c>
      <c r="N187">
        <f>IFERROR(IF(ROW()=2,1,IF(COUNTIF($N$1:$N186,$N186)+1&gt;IF(LEN(INDEX(DEF_MAIL,$N186))=LEN(SUBSTITUTE(INDEX(DEF_MAIL,$N186),";","")),1,LEN(INDEX(DEF_MAIL,$N186))-LEN(SUBSTITUTE(INDEX(DEF_MAIL,$N186),";",""))+1),IF($N186+1&gt;ROWS(DEF_MAIL),"",$N186+1),$N186)),"")</f>
        <v>139</v>
      </c>
      <c r="O187">
        <f>IF($N187="","",INDEX(DEF_OBLAST,$N187,1))</f>
        <v>50010622</v>
      </c>
      <c r="P187" t="str">
        <f>IF($N187="","",INDEX(DEF_OBLAST,$N187,2))</f>
        <v>AGS Trade s.r.o.</v>
      </c>
      <c r="Q187" t="str">
        <f>IF($N187="","",TRIM(RIGHT(LEFT(SUBSTITUTE(INDEX(DEF_MAIL,$N187),";",REPT(" ",LEN(INDEX(DEF_MAIL,$N187)))),COUNTIF($N$2:$N187,$N187)*LEN(INDEX(DEF_MAIL,$N187))),LEN(INDEX(DEF_MAIL,$N187)))))</f>
        <v>info@paintballshop.cz</v>
      </c>
      <c r="R187">
        <f>IF($N187="","",INDEX(DEF_OBLAST,$N187,4))</f>
        <v>4564</v>
      </c>
      <c r="S187">
        <f>IF($N187="","",INDEX(DEF_OBLAST,$N187,5))</f>
        <v>31.948</v>
      </c>
      <c r="T187">
        <f>IF($N187="","",INDEX(DEF_OBLAST,$N187,6))</f>
        <v>0.14521818181818183</v>
      </c>
      <c r="U187">
        <f>IF($N187="","",INDEX(DEF_OBLAST,$N187,7))</f>
        <v>220</v>
      </c>
      <c r="V187">
        <f>IF($N187="","",IF(ISNUMBER(INDEX(DEF_OBLAST,$N187,8)),INDEX(DEF_OBLAST,$N187,8),""))</f>
        <v>0.9</v>
      </c>
      <c r="W187">
        <f>IF($N187="","",INDEX(DEF_OBLAST,$N187,9))</f>
        <v>27616169</v>
      </c>
    </row>
    <row r="188" spans="1:23" x14ac:dyDescent="0.25">
      <c r="A188">
        <v>50011475</v>
      </c>
      <c r="B188" t="s">
        <v>168</v>
      </c>
      <c r="C188" t="s">
        <v>169</v>
      </c>
      <c r="D188">
        <v>1919</v>
      </c>
      <c r="E188">
        <v>13.433</v>
      </c>
      <c r="F188">
        <v>0.18919718309859154</v>
      </c>
      <c r="G188">
        <v>71</v>
      </c>
      <c r="H188">
        <v>1.3</v>
      </c>
      <c r="I188">
        <v>47537841</v>
      </c>
      <c r="L188" t="str">
        <f t="shared" si="2"/>
        <v>platby@balikonos.cz</v>
      </c>
      <c r="N188">
        <f>IFERROR(IF(ROW()=2,1,IF(COUNTIF($N$1:$N187,$N187)+1&gt;IF(LEN(INDEX(DEF_MAIL,$N187))=LEN(SUBSTITUTE(INDEX(DEF_MAIL,$N187),";","")),1,LEN(INDEX(DEF_MAIL,$N187))-LEN(SUBSTITUTE(INDEX(DEF_MAIL,$N187),";",""))+1),IF($N187+1&gt;ROWS(DEF_MAIL),"",$N187+1),$N187)),"")</f>
        <v>140</v>
      </c>
      <c r="O188">
        <f>IF($N188="","",INDEX(DEF_OBLAST,$N188,1))</f>
        <v>50003840</v>
      </c>
      <c r="P188" t="str">
        <f>IF($N188="","",INDEX(DEF_OBLAST,$N188,2))</f>
        <v>ING. IVO BAUER</v>
      </c>
      <c r="Q188" t="str">
        <f>IF($N188="","",TRIM(RIGHT(LEFT(SUBSTITUTE(INDEX(DEF_MAIL,$N188),";",REPT(" ",LEN(INDEX(DEF_MAIL,$N188)))),COUNTIF($N$2:$N188,$N188)*LEN(INDEX(DEF_MAIL,$N188))),LEN(INDEX(DEF_MAIL,$N188)))))</f>
        <v>info@zelenazahrada.cz</v>
      </c>
      <c r="R188">
        <f>IF($N188="","",INDEX(DEF_OBLAST,$N188,4))</f>
        <v>831</v>
      </c>
      <c r="S188">
        <f>IF($N188="","",INDEX(DEF_OBLAST,$N188,5))</f>
        <v>5.8170000000000002</v>
      </c>
      <c r="T188">
        <f>IF($N188="","",INDEX(DEF_OBLAST,$N188,6))</f>
        <v>0.145425</v>
      </c>
      <c r="U188">
        <f>IF($N188="","",INDEX(DEF_OBLAST,$N188,7))</f>
        <v>40</v>
      </c>
      <c r="V188">
        <f>IF($N188="","",IF(ISNUMBER(INDEX(DEF_OBLAST,$N188,8)),INDEX(DEF_OBLAST,$N188,8),""))</f>
        <v>1.3</v>
      </c>
      <c r="W188">
        <f>IF($N188="","",INDEX(DEF_OBLAST,$N188,9))</f>
        <v>41611314</v>
      </c>
    </row>
    <row r="189" spans="1:23" x14ac:dyDescent="0.25">
      <c r="A189">
        <v>50004250</v>
      </c>
      <c r="B189" t="s">
        <v>367</v>
      </c>
      <c r="C189" t="s">
        <v>368</v>
      </c>
      <c r="D189">
        <v>1460</v>
      </c>
      <c r="E189">
        <v>10.220000000000001</v>
      </c>
      <c r="F189">
        <v>0.18925925925925927</v>
      </c>
      <c r="G189">
        <v>54</v>
      </c>
      <c r="H189">
        <v>1.3</v>
      </c>
      <c r="I189">
        <v>42802474</v>
      </c>
      <c r="L189" t="str">
        <f t="shared" si="2"/>
        <v>info@janperi.cz</v>
      </c>
      <c r="N189">
        <f>IFERROR(IF(ROW()=2,1,IF(COUNTIF($N$1:$N188,$N188)+1&gt;IF(LEN(INDEX(DEF_MAIL,$N188))=LEN(SUBSTITUTE(INDEX(DEF_MAIL,$N188),";","")),1,LEN(INDEX(DEF_MAIL,$N188))-LEN(SUBSTITUTE(INDEX(DEF_MAIL,$N188),";",""))+1),IF($N188+1&gt;ROWS(DEF_MAIL),"",$N188+1),$N188)),"")</f>
        <v>141</v>
      </c>
      <c r="O189">
        <f>IF($N189="","",INDEX(DEF_OBLAST,$N189,1))</f>
        <v>50013230</v>
      </c>
      <c r="P189" t="str">
        <f>IF($N189="","",INDEX(DEF_OBLAST,$N189,2))</f>
        <v>Servis.com, s.r.o.</v>
      </c>
      <c r="Q189" t="str">
        <f>IF($N189="","",TRIM(RIGHT(LEFT(SUBSTITUTE(INDEX(DEF_MAIL,$N189),";",REPT(" ",LEN(INDEX(DEF_MAIL,$N189)))),COUNTIF($N$2:$N189,$N189)*LEN(INDEX(DEF_MAIL,$N189))),LEN(INDEX(DEF_MAIL,$N189)))))</f>
        <v>servis.com@seznam.cz</v>
      </c>
      <c r="R189">
        <f>IF($N189="","",INDEX(DEF_OBLAST,$N189,4))</f>
        <v>2344</v>
      </c>
      <c r="S189">
        <f>IF($N189="","",INDEX(DEF_OBLAST,$N189,5))</f>
        <v>16.408000000000001</v>
      </c>
      <c r="T189">
        <f>IF($N189="","",INDEX(DEF_OBLAST,$N189,6))</f>
        <v>0.14781981981981984</v>
      </c>
      <c r="U189">
        <f>IF($N189="","",INDEX(DEF_OBLAST,$N189,7))</f>
        <v>111</v>
      </c>
      <c r="V189">
        <f>IF($N189="","",IF(ISNUMBER(INDEX(DEF_OBLAST,$N189,8)),INDEX(DEF_OBLAST,$N189,8),""))</f>
        <v>1.1000000000000001</v>
      </c>
      <c r="W189">
        <f>IF($N189="","",INDEX(DEF_OBLAST,$N189,9))</f>
        <v>28184122</v>
      </c>
    </row>
    <row r="190" spans="1:23" x14ac:dyDescent="0.25">
      <c r="A190">
        <v>50008128</v>
      </c>
      <c r="B190" t="s">
        <v>369</v>
      </c>
      <c r="C190" t="s">
        <v>370</v>
      </c>
      <c r="D190">
        <v>6868</v>
      </c>
      <c r="E190">
        <v>48.076000000000001</v>
      </c>
      <c r="F190">
        <v>0.18927559055118109</v>
      </c>
      <c r="G190">
        <v>254</v>
      </c>
      <c r="H190">
        <v>0.9</v>
      </c>
      <c r="I190">
        <v>1695002</v>
      </c>
      <c r="L190" t="str">
        <f t="shared" si="2"/>
        <v>info@hlaspol.cz</v>
      </c>
      <c r="N190">
        <f>IFERROR(IF(ROW()=2,1,IF(COUNTIF($N$1:$N189,$N189)+1&gt;IF(LEN(INDEX(DEF_MAIL,$N189))=LEN(SUBSTITUTE(INDEX(DEF_MAIL,$N189),";","")),1,LEN(INDEX(DEF_MAIL,$N189))-LEN(SUBSTITUTE(INDEX(DEF_MAIL,$N189),";",""))+1),IF($N189+1&gt;ROWS(DEF_MAIL),"",$N189+1),$N189)),"")</f>
        <v>142</v>
      </c>
      <c r="O190">
        <f>IF($N190="","",INDEX(DEF_OBLAST,$N190,1))</f>
        <v>50010045</v>
      </c>
      <c r="P190" t="str">
        <f>IF($N190="","",INDEX(DEF_OBLAST,$N190,2))</f>
        <v>North Trappers s. r. o.</v>
      </c>
      <c r="Q190" t="str">
        <f>IF($N190="","",TRIM(RIGHT(LEFT(SUBSTITUTE(INDEX(DEF_MAIL,$N190),";",REPT(" ",LEN(INDEX(DEF_MAIL,$N190)))),COUNTIF($N$2:$N190,$N190)*LEN(INDEX(DEF_MAIL,$N190))),LEN(INDEX(DEF_MAIL,$N190)))))</f>
        <v>katerina.kucerova@norskamoda.cz</v>
      </c>
      <c r="R190">
        <f>IF($N190="","",INDEX(DEF_OBLAST,$N190,4))</f>
        <v>7545</v>
      </c>
      <c r="S190">
        <f>IF($N190="","",INDEX(DEF_OBLAST,$N190,5))</f>
        <v>52.814999999999998</v>
      </c>
      <c r="T190">
        <f>IF($N190="","",INDEX(DEF_OBLAST,$N190,6))</f>
        <v>0.14919491525423728</v>
      </c>
      <c r="U190">
        <f>IF($N190="","",INDEX(DEF_OBLAST,$N190,7))</f>
        <v>354</v>
      </c>
      <c r="V190">
        <f>IF($N190="","",IF(ISNUMBER(INDEX(DEF_OBLAST,$N190,8)),INDEX(DEF_OBLAST,$N190,8),""))</f>
        <v>0.9</v>
      </c>
      <c r="W190">
        <f>IF($N190="","",INDEX(DEF_OBLAST,$N190,9))</f>
        <v>28221672</v>
      </c>
    </row>
    <row r="191" spans="1:23" x14ac:dyDescent="0.25">
      <c r="A191">
        <v>50004219</v>
      </c>
      <c r="B191" t="s">
        <v>371</v>
      </c>
      <c r="C191" t="s">
        <v>372</v>
      </c>
      <c r="D191">
        <v>3133</v>
      </c>
      <c r="E191">
        <v>21.931000000000001</v>
      </c>
      <c r="F191">
        <v>0.19237719298245615</v>
      </c>
      <c r="G191">
        <v>114</v>
      </c>
      <c r="H191">
        <v>1.1000000000000001</v>
      </c>
      <c r="I191">
        <v>10049509</v>
      </c>
      <c r="L191" t="str">
        <f t="shared" si="2"/>
        <v>ucetni.makar@volny.cz</v>
      </c>
      <c r="N191">
        <f>IFERROR(IF(ROW()=2,1,IF(COUNTIF($N$1:$N190,$N190)+1&gt;IF(LEN(INDEX(DEF_MAIL,$N190))=LEN(SUBSTITUTE(INDEX(DEF_MAIL,$N190),";","")),1,LEN(INDEX(DEF_MAIL,$N190))-LEN(SUBSTITUTE(INDEX(DEF_MAIL,$N190),";",""))+1),IF($N190+1&gt;ROWS(DEF_MAIL),"",$N190+1),$N190)),"")</f>
        <v>143</v>
      </c>
      <c r="O191">
        <f>IF($N191="","",INDEX(DEF_OBLAST,$N191,1))</f>
        <v>50003098</v>
      </c>
      <c r="P191" t="str">
        <f>IF($N191="","",INDEX(DEF_OBLAST,$N191,2))</f>
        <v>GEBRÜDER WEISS SPOL. S R.O.</v>
      </c>
      <c r="Q191" t="str">
        <f>IF($N191="","",TRIM(RIGHT(LEFT(SUBSTITUTE(INDEX(DEF_MAIL,$N191),";",REPT(" ",LEN(INDEX(DEF_MAIL,$N191)))),COUNTIF($N$2:$N191,$N191)*LEN(INDEX(DEF_MAIL,$N191))),LEN(INDEX(DEF_MAIL,$N191)))))</f>
        <v>invoices.brno@gw-world.com</v>
      </c>
      <c r="R191">
        <f>IF($N191="","",INDEX(DEF_OBLAST,$N191,4))</f>
        <v>18108</v>
      </c>
      <c r="S191">
        <f>IF($N191="","",INDEX(DEF_OBLAST,$N191,5))</f>
        <v>126.756</v>
      </c>
      <c r="T191">
        <f>IF($N191="","",INDEX(DEF_OBLAST,$N191,6))</f>
        <v>0.15018483412322275</v>
      </c>
      <c r="U191">
        <f>IF($N191="","",INDEX(DEF_OBLAST,$N191,7))</f>
        <v>844</v>
      </c>
      <c r="V191">
        <f>IF($N191="","",IF(ISNUMBER(INDEX(DEF_OBLAST,$N191,8)),INDEX(DEF_OBLAST,$N191,8),""))</f>
        <v>0.9</v>
      </c>
      <c r="W191">
        <f>IF($N191="","",INDEX(DEF_OBLAST,$N191,9))</f>
        <v>44795092</v>
      </c>
    </row>
    <row r="192" spans="1:23" x14ac:dyDescent="0.25">
      <c r="A192">
        <v>50003462</v>
      </c>
      <c r="B192" t="s">
        <v>373</v>
      </c>
      <c r="C192" t="s">
        <v>374</v>
      </c>
      <c r="D192">
        <v>968</v>
      </c>
      <c r="E192">
        <v>6.7759999999999998</v>
      </c>
      <c r="F192">
        <v>0.19359999999999999</v>
      </c>
      <c r="G192">
        <v>35</v>
      </c>
      <c r="H192">
        <v>1.3</v>
      </c>
      <c r="I192">
        <v>71724079</v>
      </c>
      <c r="L192" t="str">
        <f t="shared" si="2"/>
        <v>info@galnet.cz</v>
      </c>
      <c r="N192">
        <f>IFERROR(IF(ROW()=2,1,IF(COUNTIF($N$1:$N191,$N191)+1&gt;IF(LEN(INDEX(DEF_MAIL,$N191))=LEN(SUBSTITUTE(INDEX(DEF_MAIL,$N191),";","")),1,LEN(INDEX(DEF_MAIL,$N191))-LEN(SUBSTITUTE(INDEX(DEF_MAIL,$N191),";",""))+1),IF($N191+1&gt;ROWS(DEF_MAIL),"",$N191+1),$N191)),"")</f>
        <v>143</v>
      </c>
      <c r="O192">
        <f>IF($N192="","",INDEX(DEF_OBLAST,$N192,1))</f>
        <v>50003098</v>
      </c>
      <c r="P192" t="str">
        <f>IF($N192="","",INDEX(DEF_OBLAST,$N192,2))</f>
        <v>GEBRÜDER WEISS SPOL. S R.O.</v>
      </c>
      <c r="Q192" t="str">
        <f>IF($N192="","",TRIM(RIGHT(LEFT(SUBSTITUTE(INDEX(DEF_MAIL,$N192),";",REPT(" ",LEN(INDEX(DEF_MAIL,$N192)))),COUNTIF($N$2:$N192,$N192)*LEN(INDEX(DEF_MAIL,$N192))),LEN(INDEX(DEF_MAIL,$N192)))))</f>
        <v>anna.prochazkova@gw-world.com</v>
      </c>
      <c r="R192">
        <f>IF($N192="","",INDEX(DEF_OBLAST,$N192,4))</f>
        <v>18108</v>
      </c>
      <c r="S192">
        <f>IF($N192="","",INDEX(DEF_OBLAST,$N192,5))</f>
        <v>126.756</v>
      </c>
      <c r="T192">
        <f>IF($N192="","",INDEX(DEF_OBLAST,$N192,6))</f>
        <v>0.15018483412322275</v>
      </c>
      <c r="U192">
        <f>IF($N192="","",INDEX(DEF_OBLAST,$N192,7))</f>
        <v>844</v>
      </c>
      <c r="V192">
        <f>IF($N192="","",IF(ISNUMBER(INDEX(DEF_OBLAST,$N192,8)),INDEX(DEF_OBLAST,$N192,8),""))</f>
        <v>0.9</v>
      </c>
      <c r="W192">
        <f>IF($N192="","",INDEX(DEF_OBLAST,$N192,9))</f>
        <v>44795092</v>
      </c>
    </row>
    <row r="193" spans="1:23" x14ac:dyDescent="0.25">
      <c r="A193">
        <v>50004220</v>
      </c>
      <c r="B193" t="s">
        <v>375</v>
      </c>
      <c r="C193" t="s">
        <v>376</v>
      </c>
      <c r="D193">
        <v>3296</v>
      </c>
      <c r="E193">
        <v>23.071999999999999</v>
      </c>
      <c r="F193">
        <v>0.19552542372881354</v>
      </c>
      <c r="G193">
        <v>118</v>
      </c>
      <c r="H193">
        <v>1.1000000000000001</v>
      </c>
      <c r="I193">
        <v>28380720</v>
      </c>
      <c r="L193" t="str">
        <f t="shared" si="2"/>
        <v>faktury@creed.cz</v>
      </c>
      <c r="N193">
        <f>IFERROR(IF(ROW()=2,1,IF(COUNTIF($N$1:$N192,$N192)+1&gt;IF(LEN(INDEX(DEF_MAIL,$N192))=LEN(SUBSTITUTE(INDEX(DEF_MAIL,$N192),";","")),1,LEN(INDEX(DEF_MAIL,$N192))-LEN(SUBSTITUTE(INDEX(DEF_MAIL,$N192),";",""))+1),IF($N192+1&gt;ROWS(DEF_MAIL),"",$N192+1),$N192)),"")</f>
        <v>143</v>
      </c>
      <c r="O193">
        <f>IF($N193="","",INDEX(DEF_OBLAST,$N193,1))</f>
        <v>50003098</v>
      </c>
      <c r="P193" t="str">
        <f>IF($N193="","",INDEX(DEF_OBLAST,$N193,2))</f>
        <v>GEBRÜDER WEISS SPOL. S R.O.</v>
      </c>
      <c r="Q193" t="str">
        <f>IF($N193="","",TRIM(RIGHT(LEFT(SUBSTITUTE(INDEX(DEF_MAIL,$N193),";",REPT(" ",LEN(INDEX(DEF_MAIL,$N193)))),COUNTIF($N$2:$N193,$N193)*LEN(INDEX(DEF_MAIL,$N193))),LEN(INDEX(DEF_MAIL,$N193)))))</f>
        <v>Invoice.gw-jenec@gw-world.com</v>
      </c>
      <c r="R193">
        <f>IF($N193="","",INDEX(DEF_OBLAST,$N193,4))</f>
        <v>18108</v>
      </c>
      <c r="S193">
        <f>IF($N193="","",INDEX(DEF_OBLAST,$N193,5))</f>
        <v>126.756</v>
      </c>
      <c r="T193">
        <f>IF($N193="","",INDEX(DEF_OBLAST,$N193,6))</f>
        <v>0.15018483412322275</v>
      </c>
      <c r="U193">
        <f>IF($N193="","",INDEX(DEF_OBLAST,$N193,7))</f>
        <v>844</v>
      </c>
      <c r="V193">
        <f>IF($N193="","",IF(ISNUMBER(INDEX(DEF_OBLAST,$N193,8)),INDEX(DEF_OBLAST,$N193,8),""))</f>
        <v>0.9</v>
      </c>
      <c r="W193">
        <f>IF($N193="","",INDEX(DEF_OBLAST,$N193,9))</f>
        <v>44795092</v>
      </c>
    </row>
    <row r="194" spans="1:23" x14ac:dyDescent="0.25">
      <c r="A194">
        <v>50004918</v>
      </c>
      <c r="B194" t="s">
        <v>377</v>
      </c>
      <c r="C194" t="s">
        <v>378</v>
      </c>
      <c r="D194">
        <v>4082</v>
      </c>
      <c r="E194">
        <v>28.574000000000002</v>
      </c>
      <c r="F194">
        <v>0.19843055555555555</v>
      </c>
      <c r="G194">
        <v>144</v>
      </c>
      <c r="H194">
        <v>1.1000000000000001</v>
      </c>
      <c r="I194">
        <v>27381269</v>
      </c>
      <c r="L194" t="str">
        <f t="shared" ref="L194:L257" si="3">SUBSTITUTE(SUBSTITUTE(C194,MID(DEF_ODDEL,1,1),";"),MID(DEF_ODDEL,2,1),";")</f>
        <v>kamila.bajerova@tdt.cz</v>
      </c>
      <c r="N194">
        <f>IFERROR(IF(ROW()=2,1,IF(COUNTIF($N$1:$N193,$N193)+1&gt;IF(LEN(INDEX(DEF_MAIL,$N193))=LEN(SUBSTITUTE(INDEX(DEF_MAIL,$N193),";","")),1,LEN(INDEX(DEF_MAIL,$N193))-LEN(SUBSTITUTE(INDEX(DEF_MAIL,$N193),";",""))+1),IF($N193+1&gt;ROWS(DEF_MAIL),"",$N193+1),$N193)),"")</f>
        <v>144</v>
      </c>
      <c r="O194">
        <f>IF($N194="","",INDEX(DEF_OBLAST,$N194,1))</f>
        <v>50004287</v>
      </c>
      <c r="P194" t="str">
        <f>IF($N194="","",INDEX(DEF_OBLAST,$N194,2))</f>
        <v>ALPHATECH TECHNOLOGIES s.r.o.</v>
      </c>
      <c r="Q194" t="str">
        <f>IF($N194="","",TRIM(RIGHT(LEFT(SUBSTITUTE(INDEX(DEF_MAIL,$N194),";",REPT(" ",LEN(INDEX(DEF_MAIL,$N194)))),COUNTIF($N$2:$N194,$N194)*LEN(INDEX(DEF_MAIL,$N194))),LEN(INDEX(DEF_MAIL,$N194)))))</f>
        <v>cernouskova@alphatechtechnologies.cz</v>
      </c>
      <c r="R194">
        <f>IF($N194="","",INDEX(DEF_OBLAST,$N194,4))</f>
        <v>939</v>
      </c>
      <c r="S194">
        <f>IF($N194="","",INDEX(DEF_OBLAST,$N194,5))</f>
        <v>6.5730000000000004</v>
      </c>
      <c r="T194">
        <f>IF($N194="","",INDEX(DEF_OBLAST,$N194,6))</f>
        <v>0.15286046511627907</v>
      </c>
      <c r="U194">
        <f>IF($N194="","",INDEX(DEF_OBLAST,$N194,7))</f>
        <v>43</v>
      </c>
      <c r="V194">
        <f>IF($N194="","",IF(ISNUMBER(INDEX(DEF_OBLAST,$N194,8)),INDEX(DEF_OBLAST,$N194,8),""))</f>
        <v>1.3</v>
      </c>
      <c r="W194">
        <f>IF($N194="","",INDEX(DEF_OBLAST,$N194,9))</f>
        <v>27577350</v>
      </c>
    </row>
    <row r="195" spans="1:23" x14ac:dyDescent="0.25">
      <c r="A195">
        <v>50008978</v>
      </c>
      <c r="B195" t="s">
        <v>379</v>
      </c>
      <c r="C195" t="s">
        <v>380</v>
      </c>
      <c r="D195">
        <v>2459</v>
      </c>
      <c r="E195">
        <v>17.213000000000001</v>
      </c>
      <c r="F195">
        <v>0.2001511627906977</v>
      </c>
      <c r="G195">
        <v>86</v>
      </c>
      <c r="H195">
        <v>1.1000000000000001</v>
      </c>
      <c r="I195">
        <v>44749481</v>
      </c>
      <c r="L195" t="str">
        <f t="shared" si="3"/>
        <v>dobra.krmiva@seznam.cz</v>
      </c>
      <c r="N195">
        <f>IFERROR(IF(ROW()=2,1,IF(COUNTIF($N$1:$N194,$N194)+1&gt;IF(LEN(INDEX(DEF_MAIL,$N194))=LEN(SUBSTITUTE(INDEX(DEF_MAIL,$N194),";","")),1,LEN(INDEX(DEF_MAIL,$N194))-LEN(SUBSTITUTE(INDEX(DEF_MAIL,$N194),";",""))+1),IF($N194+1&gt;ROWS(DEF_MAIL),"",$N194+1),$N194)),"")</f>
        <v>145</v>
      </c>
      <c r="O195">
        <f>IF($N195="","",INDEX(DEF_OBLAST,$N195,1))</f>
        <v>50011840</v>
      </c>
      <c r="P195" t="str">
        <f>IF($N195="","",INDEX(DEF_OBLAST,$N195,2))</f>
        <v>Hifour s.r.o.</v>
      </c>
      <c r="Q195" t="str">
        <f>IF($N195="","",TRIM(RIGHT(LEFT(SUBSTITUTE(INDEX(DEF_MAIL,$N195),";",REPT(" ",LEN(INDEX(DEF_MAIL,$N195)))),COUNTIF($N$2:$N195,$N195)*LEN(INDEX(DEF_MAIL,$N195))),LEN(INDEX(DEF_MAIL,$N195)))))</f>
        <v>platby@balikonos.cz</v>
      </c>
      <c r="R195">
        <f>IF($N195="","",INDEX(DEF_OBLAST,$N195,4))</f>
        <v>45036</v>
      </c>
      <c r="S195">
        <f>IF($N195="","",INDEX(DEF_OBLAST,$N195,5))</f>
        <v>315.25200000000001</v>
      </c>
      <c r="T195">
        <f>IF($N195="","",INDEX(DEF_OBLAST,$N195,6))</f>
        <v>0.15378146341463414</v>
      </c>
      <c r="U195">
        <f>IF($N195="","",INDEX(DEF_OBLAST,$N195,7))</f>
        <v>2050</v>
      </c>
      <c r="V195">
        <f>IF($N195="","",IF(ISNUMBER(INDEX(DEF_OBLAST,$N195,8)),INDEX(DEF_OBLAST,$N195,8),""))</f>
        <v>0.9</v>
      </c>
      <c r="W195">
        <f>IF($N195="","",INDEX(DEF_OBLAST,$N195,9))</f>
        <v>47537841</v>
      </c>
    </row>
    <row r="196" spans="1:23" x14ac:dyDescent="0.25">
      <c r="A196">
        <v>50008017</v>
      </c>
      <c r="B196" t="s">
        <v>381</v>
      </c>
      <c r="C196" t="s">
        <v>29</v>
      </c>
      <c r="D196">
        <v>2207</v>
      </c>
      <c r="E196">
        <v>15.449</v>
      </c>
      <c r="F196">
        <v>0.20063636363636364</v>
      </c>
      <c r="G196">
        <v>77</v>
      </c>
      <c r="H196">
        <v>1.1000000000000001</v>
      </c>
      <c r="I196">
        <v>60480866</v>
      </c>
      <c r="L196" t="str">
        <f t="shared" si="3"/>
        <v>slavikcz@atlas.cz</v>
      </c>
      <c r="N196">
        <f>IFERROR(IF(ROW()=2,1,IF(COUNTIF($N$1:$N195,$N195)+1&gt;IF(LEN(INDEX(DEF_MAIL,$N195))=LEN(SUBSTITUTE(INDEX(DEF_MAIL,$N195),";","")),1,LEN(INDEX(DEF_MAIL,$N195))-LEN(SUBSTITUTE(INDEX(DEF_MAIL,$N195),";",""))+1),IF($N195+1&gt;ROWS(DEF_MAIL),"",$N195+1),$N195)),"")</f>
        <v>146</v>
      </c>
      <c r="O196">
        <f>IF($N196="","",INDEX(DEF_OBLAST,$N196,1))</f>
        <v>50010548</v>
      </c>
      <c r="P196" t="str">
        <f>IF($N196="","",INDEX(DEF_OBLAST,$N196,2))</f>
        <v>Blanka Sobeslavová</v>
      </c>
      <c r="Q196" t="str">
        <f>IF($N196="","",TRIM(RIGHT(LEFT(SUBSTITUTE(INDEX(DEF_MAIL,$N196),";",REPT(" ",LEN(INDEX(DEF_MAIL,$N196)))),COUNTIF($N$2:$N196,$N196)*LEN(INDEX(DEF_MAIL,$N196))),LEN(INDEX(DEF_MAIL,$N196)))))</f>
        <v>sobeslavova@centrum.cz</v>
      </c>
      <c r="R196">
        <f>IF($N196="","",INDEX(DEF_OBLAST,$N196,4))</f>
        <v>1505</v>
      </c>
      <c r="S196">
        <f>IF($N196="","",INDEX(DEF_OBLAST,$N196,5))</f>
        <v>10.535</v>
      </c>
      <c r="T196">
        <f>IF($N196="","",INDEX(DEF_OBLAST,$N196,6))</f>
        <v>0.1549264705882353</v>
      </c>
      <c r="U196">
        <f>IF($N196="","",INDEX(DEF_OBLAST,$N196,7))</f>
        <v>68</v>
      </c>
      <c r="V196">
        <f>IF($N196="","",IF(ISNUMBER(INDEX(DEF_OBLAST,$N196,8)),INDEX(DEF_OBLAST,$N196,8),""))</f>
        <v>1.3</v>
      </c>
      <c r="W196">
        <f>IF($N196="","",INDEX(DEF_OBLAST,$N196,9))</f>
        <v>71256075</v>
      </c>
    </row>
    <row r="197" spans="1:23" x14ac:dyDescent="0.25">
      <c r="A197">
        <v>50006364</v>
      </c>
      <c r="B197" t="s">
        <v>382</v>
      </c>
      <c r="C197" t="s">
        <v>383</v>
      </c>
      <c r="D197">
        <v>317</v>
      </c>
      <c r="E197">
        <v>2.2189999999999999</v>
      </c>
      <c r="F197">
        <v>0.20172727272727273</v>
      </c>
      <c r="G197">
        <v>11</v>
      </c>
      <c r="H197">
        <v>1.3</v>
      </c>
      <c r="I197">
        <v>28386141</v>
      </c>
      <c r="L197" t="str">
        <f t="shared" si="3"/>
        <v>kniha@vrsovickeknihkupectvi.cz</v>
      </c>
      <c r="N197">
        <f>IFERROR(IF(ROW()=2,1,IF(COUNTIF($N$1:$N196,$N196)+1&gt;IF(LEN(INDEX(DEF_MAIL,$N196))=LEN(SUBSTITUTE(INDEX(DEF_MAIL,$N196),";","")),1,LEN(INDEX(DEF_MAIL,$N196))-LEN(SUBSTITUTE(INDEX(DEF_MAIL,$N196),";",""))+1),IF($N196+1&gt;ROWS(DEF_MAIL),"",$N196+1),$N196)),"")</f>
        <v>147</v>
      </c>
      <c r="O197">
        <f>IF($N197="","",INDEX(DEF_OBLAST,$N197,1))</f>
        <v>50008941</v>
      </c>
      <c r="P197" t="str">
        <f>IF($N197="","",INDEX(DEF_OBLAST,$N197,2))</f>
        <v>Irina Ružicková</v>
      </c>
      <c r="Q197" t="str">
        <f>IF($N197="","",TRIM(RIGHT(LEFT(SUBSTITUTE(INDEX(DEF_MAIL,$N197),";",REPT(" ",LEN(INDEX(DEF_MAIL,$N197)))),COUNTIF($N$2:$N197,$N197)*LEN(INDEX(DEF_MAIL,$N197))),LEN(INDEX(DEF_MAIL,$N197)))))</f>
        <v>valencia13@email.cz</v>
      </c>
      <c r="R197">
        <f>IF($N197="","",INDEX(DEF_OBLAST,$N197,4))</f>
        <v>2490</v>
      </c>
      <c r="S197">
        <f>IF($N197="","",INDEX(DEF_OBLAST,$N197,5))</f>
        <v>17.43</v>
      </c>
      <c r="T197">
        <f>IF($N197="","",INDEX(DEF_OBLAST,$N197,6))</f>
        <v>0.15562499999999999</v>
      </c>
      <c r="U197">
        <f>IF($N197="","",INDEX(DEF_OBLAST,$N197,7))</f>
        <v>112</v>
      </c>
      <c r="V197">
        <f>IF($N197="","",IF(ISNUMBER(INDEX(DEF_OBLAST,$N197,8)),INDEX(DEF_OBLAST,$N197,8),""))</f>
        <v>1.1000000000000001</v>
      </c>
      <c r="W197">
        <f>IF($N197="","",INDEX(DEF_OBLAST,$N197,9))</f>
        <v>3274331</v>
      </c>
    </row>
    <row r="198" spans="1:23" x14ac:dyDescent="0.25">
      <c r="A198">
        <v>50004381</v>
      </c>
      <c r="B198" t="s">
        <v>384</v>
      </c>
      <c r="C198" t="s">
        <v>385</v>
      </c>
      <c r="D198">
        <v>1819</v>
      </c>
      <c r="E198">
        <v>12.733000000000001</v>
      </c>
      <c r="F198">
        <v>0.20211111111111113</v>
      </c>
      <c r="G198">
        <v>63</v>
      </c>
      <c r="H198">
        <v>1.3</v>
      </c>
      <c r="I198">
        <v>68570341</v>
      </c>
      <c r="L198" t="str">
        <f t="shared" si="3"/>
        <v>hepa.bene@quick.cz</v>
      </c>
      <c r="N198">
        <f>IFERROR(IF(ROW()=2,1,IF(COUNTIF($N$1:$N197,$N197)+1&gt;IF(LEN(INDEX(DEF_MAIL,$N197))=LEN(SUBSTITUTE(INDEX(DEF_MAIL,$N197),";","")),1,LEN(INDEX(DEF_MAIL,$N197))-LEN(SUBSTITUTE(INDEX(DEF_MAIL,$N197),";",""))+1),IF($N197+1&gt;ROWS(DEF_MAIL),"",$N197+1),$N197)),"")</f>
        <v>148</v>
      </c>
      <c r="O198">
        <f>IF($N198="","",INDEX(DEF_OBLAST,$N198,1))</f>
        <v>50012601</v>
      </c>
      <c r="P198" t="str">
        <f>IF($N198="","",INDEX(DEF_OBLAST,$N198,2))</f>
        <v>TRANSKOL s.r.o.</v>
      </c>
      <c r="Q198" t="str">
        <f>IF($N198="","",TRIM(RIGHT(LEFT(SUBSTITUTE(INDEX(DEF_MAIL,$N198),";",REPT(" ",LEN(INDEX(DEF_MAIL,$N198)))),COUNTIF($N$2:$N198,$N198)*LEN(INDEX(DEF_MAIL,$N198))),LEN(INDEX(DEF_MAIL,$N198)))))</f>
        <v>pavel@transkol.cz</v>
      </c>
      <c r="R198">
        <f>IF($N198="","",INDEX(DEF_OBLAST,$N198,4))</f>
        <v>20864</v>
      </c>
      <c r="S198">
        <f>IF($N198="","",INDEX(DEF_OBLAST,$N198,5))</f>
        <v>146.048</v>
      </c>
      <c r="T198">
        <f>IF($N198="","",INDEX(DEF_OBLAST,$N198,6))</f>
        <v>0.15603418803418803</v>
      </c>
      <c r="U198">
        <f>IF($N198="","",INDEX(DEF_OBLAST,$N198,7))</f>
        <v>936</v>
      </c>
      <c r="V198">
        <f>IF($N198="","",IF(ISNUMBER(INDEX(DEF_OBLAST,$N198,8)),INDEX(DEF_OBLAST,$N198,8),""))</f>
        <v>0.9</v>
      </c>
      <c r="W198">
        <f>IF($N198="","",INDEX(DEF_OBLAST,$N198,9))</f>
        <v>26229994</v>
      </c>
    </row>
    <row r="199" spans="1:23" x14ac:dyDescent="0.25">
      <c r="A199">
        <v>50009025</v>
      </c>
      <c r="B199" t="s">
        <v>386</v>
      </c>
      <c r="C199" t="s">
        <v>387</v>
      </c>
      <c r="D199">
        <v>1869</v>
      </c>
      <c r="E199">
        <v>13.083</v>
      </c>
      <c r="F199">
        <v>0.204421875</v>
      </c>
      <c r="G199">
        <v>64</v>
      </c>
      <c r="H199">
        <v>1.3</v>
      </c>
      <c r="I199">
        <v>75269317</v>
      </c>
      <c r="L199" t="str">
        <f t="shared" si="3"/>
        <v>info@dressme.cz</v>
      </c>
      <c r="N199">
        <f>IFERROR(IF(ROW()=2,1,IF(COUNTIF($N$1:$N198,$N198)+1&gt;IF(LEN(INDEX(DEF_MAIL,$N198))=LEN(SUBSTITUTE(INDEX(DEF_MAIL,$N198),";","")),1,LEN(INDEX(DEF_MAIL,$N198))-LEN(SUBSTITUTE(INDEX(DEF_MAIL,$N198),";",""))+1),IF($N198+1&gt;ROWS(DEF_MAIL),"",$N198+1),$N198)),"")</f>
        <v>149</v>
      </c>
      <c r="O199">
        <f>IF($N199="","",INDEX(DEF_OBLAST,$N199,1))</f>
        <v>50012022</v>
      </c>
      <c r="P199" t="str">
        <f>IF($N199="","",INDEX(DEF_OBLAST,$N199,2))</f>
        <v>ALMAF Beauty s.r.o.</v>
      </c>
      <c r="Q199" t="str">
        <f>IF($N199="","",TRIM(RIGHT(LEFT(SUBSTITUTE(INDEX(DEF_MAIL,$N199),";",REPT(" ",LEN(INDEX(DEF_MAIL,$N199)))),COUNTIF($N$2:$N199,$N199)*LEN(INDEX(DEF_MAIL,$N199))),LEN(INDEX(DEF_MAIL,$N199)))))</f>
        <v>tomas.vitacek@almaf.cz</v>
      </c>
      <c r="R199">
        <f>IF($N199="","",INDEX(DEF_OBLAST,$N199,4))</f>
        <v>5430</v>
      </c>
      <c r="S199">
        <f>IF($N199="","",INDEX(DEF_OBLAST,$N199,5))</f>
        <v>38.01</v>
      </c>
      <c r="T199">
        <f>IF($N199="","",INDEX(DEF_OBLAST,$N199,6))</f>
        <v>0.15641975308641975</v>
      </c>
      <c r="U199">
        <f>IF($N199="","",INDEX(DEF_OBLAST,$N199,7))</f>
        <v>243</v>
      </c>
      <c r="V199">
        <f>IF($N199="","",IF(ISNUMBER(INDEX(DEF_OBLAST,$N199,8)),INDEX(DEF_OBLAST,$N199,8),""))</f>
        <v>0.9</v>
      </c>
      <c r="W199">
        <f>IF($N199="","",INDEX(DEF_OBLAST,$N199,9))</f>
        <v>24226734</v>
      </c>
    </row>
    <row r="200" spans="1:23" x14ac:dyDescent="0.25">
      <c r="A200">
        <v>50010381</v>
      </c>
      <c r="B200" t="s">
        <v>388</v>
      </c>
      <c r="C200" t="s">
        <v>389</v>
      </c>
      <c r="D200">
        <v>3187</v>
      </c>
      <c r="E200">
        <v>22.309000000000001</v>
      </c>
      <c r="F200">
        <v>0.20466972477064221</v>
      </c>
      <c r="G200">
        <v>109</v>
      </c>
      <c r="H200">
        <v>1.1000000000000001</v>
      </c>
      <c r="I200">
        <v>49282000</v>
      </c>
      <c r="L200" t="str">
        <f t="shared" si="3"/>
        <v>marcela.blazkova@lalinea.cz</v>
      </c>
      <c r="N200">
        <f>IFERROR(IF(ROW()=2,1,IF(COUNTIF($N$1:$N199,$N199)+1&gt;IF(LEN(INDEX(DEF_MAIL,$N199))=LEN(SUBSTITUTE(INDEX(DEF_MAIL,$N199),";","")),1,LEN(INDEX(DEF_MAIL,$N199))-LEN(SUBSTITUTE(INDEX(DEF_MAIL,$N199),";",""))+1),IF($N199+1&gt;ROWS(DEF_MAIL),"",$N199+1),$N199)),"")</f>
        <v>150</v>
      </c>
      <c r="O200">
        <f>IF($N200="","",INDEX(DEF_OBLAST,$N200,1))</f>
        <v>50012842</v>
      </c>
      <c r="P200" t="str">
        <f>IF($N200="","",INDEX(DEF_OBLAST,$N200,2))</f>
        <v>Jana Kolumpková</v>
      </c>
      <c r="Q200" t="str">
        <f>IF($N200="","",TRIM(RIGHT(LEFT(SUBSTITUTE(INDEX(DEF_MAIL,$N200),";",REPT(" ",LEN(INDEX(DEF_MAIL,$N200)))),COUNTIF($N$2:$N200,$N200)*LEN(INDEX(DEF_MAIL,$N200))),LEN(INDEX(DEF_MAIL,$N200)))))</f>
        <v>kukadloo.cz@seznam.cz</v>
      </c>
      <c r="R200">
        <f>IF($N200="","",INDEX(DEF_OBLAST,$N200,4))</f>
        <v>1073</v>
      </c>
      <c r="S200">
        <f>IF($N200="","",INDEX(DEF_OBLAST,$N200,5))</f>
        <v>7.5110000000000001</v>
      </c>
      <c r="T200">
        <f>IF($N200="","",INDEX(DEF_OBLAST,$N200,6))</f>
        <v>0.15647916666666667</v>
      </c>
      <c r="U200">
        <f>IF($N200="","",INDEX(DEF_OBLAST,$N200,7))</f>
        <v>48</v>
      </c>
      <c r="V200">
        <f>IF($N200="","",IF(ISNUMBER(INDEX(DEF_OBLAST,$N200,8)),INDEX(DEF_OBLAST,$N200,8),""))</f>
        <v>1.3</v>
      </c>
      <c r="W200">
        <f>IF($N200="","",INDEX(DEF_OBLAST,$N200,9))</f>
        <v>1361775</v>
      </c>
    </row>
    <row r="201" spans="1:23" x14ac:dyDescent="0.25">
      <c r="A201">
        <v>50011794</v>
      </c>
      <c r="B201" t="s">
        <v>325</v>
      </c>
      <c r="C201" t="s">
        <v>390</v>
      </c>
      <c r="D201">
        <v>10909</v>
      </c>
      <c r="E201">
        <v>76.363</v>
      </c>
      <c r="F201">
        <v>0.20694579945799457</v>
      </c>
      <c r="G201">
        <v>369</v>
      </c>
      <c r="H201">
        <v>0.9</v>
      </c>
      <c r="I201">
        <v>60193034</v>
      </c>
      <c r="L201" t="str">
        <f t="shared" si="3"/>
        <v>faktury@kin.cz; petr.friedl@kin.cz</v>
      </c>
      <c r="N201">
        <f>IFERROR(IF(ROW()=2,1,IF(COUNTIF($N$1:$N200,$N200)+1&gt;IF(LEN(INDEX(DEF_MAIL,$N200))=LEN(SUBSTITUTE(INDEX(DEF_MAIL,$N200),";","")),1,LEN(INDEX(DEF_MAIL,$N200))-LEN(SUBSTITUTE(INDEX(DEF_MAIL,$N200),";",""))+1),IF($N200+1&gt;ROWS(DEF_MAIL),"",$N200+1),$N200)),"")</f>
        <v>151</v>
      </c>
      <c r="O201">
        <f>IF($N201="","",INDEX(DEF_OBLAST,$N201,1))</f>
        <v>50011941</v>
      </c>
      <c r="P201" t="str">
        <f>IF($N201="","",INDEX(DEF_OBLAST,$N201,2))</f>
        <v>Simona Kubánková</v>
      </c>
      <c r="Q201" t="str">
        <f>IF($N201="","",TRIM(RIGHT(LEFT(SUBSTITUTE(INDEX(DEF_MAIL,$N201),";",REPT(" ",LEN(INDEX(DEF_MAIL,$N201)))),COUNTIF($N$2:$N201,$N201)*LEN(INDEX(DEF_MAIL,$N201))),LEN(INDEX(DEF_MAIL,$N201)))))</f>
        <v>info@origoska.cz</v>
      </c>
      <c r="R201">
        <f>IF($N201="","",INDEX(DEF_OBLAST,$N201,4))</f>
        <v>538</v>
      </c>
      <c r="S201">
        <f>IF($N201="","",INDEX(DEF_OBLAST,$N201,5))</f>
        <v>3.766</v>
      </c>
      <c r="T201">
        <f>IF($N201="","",INDEX(DEF_OBLAST,$N201,6))</f>
        <v>0.15691666666666668</v>
      </c>
      <c r="U201">
        <f>IF($N201="","",INDEX(DEF_OBLAST,$N201,7))</f>
        <v>24</v>
      </c>
      <c r="V201">
        <f>IF($N201="","",IF(ISNUMBER(INDEX(DEF_OBLAST,$N201,8)),INDEX(DEF_OBLAST,$N201,8),""))</f>
        <v>1.3</v>
      </c>
      <c r="W201">
        <f>IF($N201="","",INDEX(DEF_OBLAST,$N201,9))</f>
        <v>88893812</v>
      </c>
    </row>
    <row r="202" spans="1:23" x14ac:dyDescent="0.25">
      <c r="A202">
        <v>50012346</v>
      </c>
      <c r="B202" t="s">
        <v>391</v>
      </c>
      <c r="C202" t="s">
        <v>392</v>
      </c>
      <c r="D202">
        <v>3203</v>
      </c>
      <c r="E202">
        <v>22.420999999999999</v>
      </c>
      <c r="F202">
        <v>0.20760185185185184</v>
      </c>
      <c r="G202">
        <v>108</v>
      </c>
      <c r="H202">
        <v>1.1000000000000001</v>
      </c>
      <c r="I202">
        <v>4808771</v>
      </c>
      <c r="L202" t="str">
        <f t="shared" si="3"/>
        <v>info@smart-consortium.cz</v>
      </c>
      <c r="N202">
        <f>IFERROR(IF(ROW()=2,1,IF(COUNTIF($N$1:$N201,$N201)+1&gt;IF(LEN(INDEX(DEF_MAIL,$N201))=LEN(SUBSTITUTE(INDEX(DEF_MAIL,$N201),";","")),1,LEN(INDEX(DEF_MAIL,$N201))-LEN(SUBSTITUTE(INDEX(DEF_MAIL,$N201),";",""))+1),IF($N201+1&gt;ROWS(DEF_MAIL),"",$N201+1),$N201)),"")</f>
        <v>152</v>
      </c>
      <c r="O202">
        <f>IF($N202="","",INDEX(DEF_OBLAST,$N202,1))</f>
        <v>50010625</v>
      </c>
      <c r="P202" t="str">
        <f>IF($N202="","",INDEX(DEF_OBLAST,$N202,2))</f>
        <v>AGS Trade s.r.o.</v>
      </c>
      <c r="Q202" t="str">
        <f>IF($N202="","",TRIM(RIGHT(LEFT(SUBSTITUTE(INDEX(DEF_MAIL,$N202),";",REPT(" ",LEN(INDEX(DEF_MAIL,$N202)))),COUNTIF($N$2:$N202,$N202)*LEN(INDEX(DEF_MAIL,$N202))),LEN(INDEX(DEF_MAIL,$N202)))))</f>
        <v>info@paintballshop.cz</v>
      </c>
      <c r="R202">
        <f>IF($N202="","",INDEX(DEF_OBLAST,$N202,4))</f>
        <v>339</v>
      </c>
      <c r="S202">
        <f>IF($N202="","",INDEX(DEF_OBLAST,$N202,5))</f>
        <v>2.3730000000000002</v>
      </c>
      <c r="T202">
        <f>IF($N202="","",INDEX(DEF_OBLAST,$N202,6))</f>
        <v>0.15820000000000001</v>
      </c>
      <c r="U202">
        <f>IF($N202="","",INDEX(DEF_OBLAST,$N202,7))</f>
        <v>15</v>
      </c>
      <c r="V202">
        <f>IF($N202="","",IF(ISNUMBER(INDEX(DEF_OBLAST,$N202,8)),INDEX(DEF_OBLAST,$N202,8),""))</f>
        <v>1.3</v>
      </c>
      <c r="W202">
        <f>IF($N202="","",INDEX(DEF_OBLAST,$N202,9))</f>
        <v>27616169</v>
      </c>
    </row>
    <row r="203" spans="1:23" x14ac:dyDescent="0.25">
      <c r="A203">
        <v>50009247</v>
      </c>
      <c r="B203" t="s">
        <v>393</v>
      </c>
      <c r="C203" t="s">
        <v>394</v>
      </c>
      <c r="D203">
        <v>1249</v>
      </c>
      <c r="E203">
        <v>8.7430000000000003</v>
      </c>
      <c r="F203">
        <v>0.20816666666666667</v>
      </c>
      <c r="G203">
        <v>42</v>
      </c>
      <c r="H203">
        <v>1.3</v>
      </c>
      <c r="I203">
        <v>28410866</v>
      </c>
      <c r="L203" t="str">
        <f t="shared" si="3"/>
        <v>info@zdravotnicke-potreby.net</v>
      </c>
      <c r="N203">
        <f>IFERROR(IF(ROW()=2,1,IF(COUNTIF($N$1:$N202,$N202)+1&gt;IF(LEN(INDEX(DEF_MAIL,$N202))=LEN(SUBSTITUTE(INDEX(DEF_MAIL,$N202),";","")),1,LEN(INDEX(DEF_MAIL,$N202))-LEN(SUBSTITUTE(INDEX(DEF_MAIL,$N202),";",""))+1),IF($N202+1&gt;ROWS(DEF_MAIL),"",$N202+1),$N202)),"")</f>
        <v>153</v>
      </c>
      <c r="O203">
        <f>IF($N203="","",INDEX(DEF_OBLAST,$N203,1))</f>
        <v>50002839</v>
      </c>
      <c r="P203" t="str">
        <f>IF($N203="","",INDEX(DEF_OBLAST,$N203,2))</f>
        <v>PARAMIT S.R.O.</v>
      </c>
      <c r="Q203" t="str">
        <f>IF($N203="","",TRIM(RIGHT(LEFT(SUBSTITUTE(INDEX(DEF_MAIL,$N203),";",REPT(" ",LEN(INDEX(DEF_MAIL,$N203)))),COUNTIF($N$2:$N203,$N203)*LEN(INDEX(DEF_MAIL,$N203))),LEN(INDEX(DEF_MAIL,$N203)))))</f>
        <v>objednavky@paramit.cz</v>
      </c>
      <c r="R203">
        <f>IF($N203="","",INDEX(DEF_OBLAST,$N203,4))</f>
        <v>6774</v>
      </c>
      <c r="S203">
        <f>IF($N203="","",INDEX(DEF_OBLAST,$N203,5))</f>
        <v>47.417999999999999</v>
      </c>
      <c r="T203">
        <f>IF($N203="","",INDEX(DEF_OBLAST,$N203,6))</f>
        <v>0.15912080536912751</v>
      </c>
      <c r="U203">
        <f>IF($N203="","",INDEX(DEF_OBLAST,$N203,7))</f>
        <v>298</v>
      </c>
      <c r="V203">
        <f>IF($N203="","",IF(ISNUMBER(INDEX(DEF_OBLAST,$N203,8)),INDEX(DEF_OBLAST,$N203,8),""))</f>
        <v>0.9</v>
      </c>
      <c r="W203">
        <f>IF($N203="","",INDEX(DEF_OBLAST,$N203,9))</f>
        <v>27776794</v>
      </c>
    </row>
    <row r="204" spans="1:23" x14ac:dyDescent="0.25">
      <c r="A204">
        <v>50005793</v>
      </c>
      <c r="B204" t="s">
        <v>395</v>
      </c>
      <c r="C204" t="s">
        <v>396</v>
      </c>
      <c r="D204">
        <v>3781</v>
      </c>
      <c r="E204">
        <v>26.467000000000002</v>
      </c>
      <c r="F204">
        <v>0.20840157480314964</v>
      </c>
      <c r="G204">
        <v>127</v>
      </c>
      <c r="H204">
        <v>1.1000000000000001</v>
      </c>
      <c r="I204">
        <v>88693821</v>
      </c>
      <c r="L204" t="str">
        <f t="shared" si="3"/>
        <v>Tglabazna@canyon.com</v>
      </c>
      <c r="N204">
        <f>IFERROR(IF(ROW()=2,1,IF(COUNTIF($N$1:$N203,$N203)+1&gt;IF(LEN(INDEX(DEF_MAIL,$N203))=LEN(SUBSTITUTE(INDEX(DEF_MAIL,$N203),";","")),1,LEN(INDEX(DEF_MAIL,$N203))-LEN(SUBSTITUTE(INDEX(DEF_MAIL,$N203),";",""))+1),IF($N203+1&gt;ROWS(DEF_MAIL),"",$N203+1),$N203)),"")</f>
        <v>154</v>
      </c>
      <c r="O204">
        <f>IF($N204="","",INDEX(DEF_OBLAST,$N204,1))</f>
        <v>50009818</v>
      </c>
      <c r="P204" t="str">
        <f>IF($N204="","",INDEX(DEF_OBLAST,$N204,2))</f>
        <v>Ivana Nejedlá</v>
      </c>
      <c r="Q204" t="str">
        <f>IF($N204="","",TRIM(RIGHT(LEFT(SUBSTITUTE(INDEX(DEF_MAIL,$N204),";",REPT(" ",LEN(INDEX(DEF_MAIL,$N204)))),COUNTIF($N$2:$N204,$N204)*LEN(INDEX(DEF_MAIL,$N204))),LEN(INDEX(DEF_MAIL,$N204)))))</f>
        <v>info@motoborney.cz</v>
      </c>
      <c r="R204">
        <f>IF($N204="","",INDEX(DEF_OBLAST,$N204,4))</f>
        <v>1395</v>
      </c>
      <c r="S204">
        <f>IF($N204="","",INDEX(DEF_OBLAST,$N204,5))</f>
        <v>9.7650000000000006</v>
      </c>
      <c r="T204">
        <f>IF($N204="","",INDEX(DEF_OBLAST,$N204,6))</f>
        <v>0.16008196721311477</v>
      </c>
      <c r="U204">
        <f>IF($N204="","",INDEX(DEF_OBLAST,$N204,7))</f>
        <v>61</v>
      </c>
      <c r="V204">
        <f>IF($N204="","",IF(ISNUMBER(INDEX(DEF_OBLAST,$N204,8)),INDEX(DEF_OBLAST,$N204,8),""))</f>
        <v>1.3</v>
      </c>
      <c r="W204">
        <f>IF($N204="","",INDEX(DEF_OBLAST,$N204,9))</f>
        <v>74281933</v>
      </c>
    </row>
    <row r="205" spans="1:23" x14ac:dyDescent="0.25">
      <c r="A205">
        <v>50011752</v>
      </c>
      <c r="B205" t="s">
        <v>397</v>
      </c>
      <c r="C205" t="s">
        <v>398</v>
      </c>
      <c r="D205">
        <v>2920</v>
      </c>
      <c r="E205">
        <v>20.440000000000001</v>
      </c>
      <c r="F205">
        <v>0.20857142857142857</v>
      </c>
      <c r="G205">
        <v>98</v>
      </c>
      <c r="H205">
        <v>1.1000000000000001</v>
      </c>
      <c r="I205">
        <v>46980121</v>
      </c>
      <c r="L205" t="str">
        <f t="shared" si="3"/>
        <v>netikova@yashica.cz</v>
      </c>
      <c r="N205">
        <f>IFERROR(IF(ROW()=2,1,IF(COUNTIF($N$1:$N204,$N204)+1&gt;IF(LEN(INDEX(DEF_MAIL,$N204))=LEN(SUBSTITUTE(INDEX(DEF_MAIL,$N204),";","")),1,LEN(INDEX(DEF_MAIL,$N204))-LEN(SUBSTITUTE(INDEX(DEF_MAIL,$N204),";",""))+1),IF($N204+1&gt;ROWS(DEF_MAIL),"",$N204+1),$N204)),"")</f>
        <v>155</v>
      </c>
      <c r="O205">
        <f>IF($N205="","",INDEX(DEF_OBLAST,$N205,1))</f>
        <v>50008387</v>
      </c>
      <c r="P205" t="str">
        <f>IF($N205="","",INDEX(DEF_OBLAST,$N205,2))</f>
        <v>Jaroslav Janský</v>
      </c>
      <c r="Q205" t="str">
        <f>IF($N205="","",TRIM(RIGHT(LEFT(SUBSTITUTE(INDEX(DEF_MAIL,$N205),";",REPT(" ",LEN(INDEX(DEF_MAIL,$N205)))),COUNTIF($N$2:$N205,$N205)*LEN(INDEX(DEF_MAIL,$N205))),LEN(INDEX(DEF_MAIL,$N205)))))</f>
        <v>sklad@velkoobchodjansky.cz</v>
      </c>
      <c r="R205">
        <f>IF($N205="","",INDEX(DEF_OBLAST,$N205,4))</f>
        <v>1145</v>
      </c>
      <c r="S205">
        <f>IF($N205="","",INDEX(DEF_OBLAST,$N205,5))</f>
        <v>8.0150000000000006</v>
      </c>
      <c r="T205">
        <f>IF($N205="","",INDEX(DEF_OBLAST,$N205,6))</f>
        <v>0.1603</v>
      </c>
      <c r="U205">
        <f>IF($N205="","",INDEX(DEF_OBLAST,$N205,7))</f>
        <v>50</v>
      </c>
      <c r="V205">
        <f>IF($N205="","",IF(ISNUMBER(INDEX(DEF_OBLAST,$N205,8)),INDEX(DEF_OBLAST,$N205,8),""))</f>
        <v>1.3</v>
      </c>
      <c r="W205">
        <f>IF($N205="","",INDEX(DEF_OBLAST,$N205,9))</f>
        <v>46289241</v>
      </c>
    </row>
    <row r="206" spans="1:23" x14ac:dyDescent="0.25">
      <c r="A206">
        <v>50002083</v>
      </c>
      <c r="B206" t="s">
        <v>399</v>
      </c>
      <c r="C206" t="s">
        <v>400</v>
      </c>
      <c r="D206">
        <v>7231</v>
      </c>
      <c r="E206">
        <v>50.617000000000004</v>
      </c>
      <c r="F206">
        <v>0.2091611570247934</v>
      </c>
      <c r="G206">
        <v>242</v>
      </c>
      <c r="H206">
        <v>0.9</v>
      </c>
      <c r="I206">
        <v>63238586</v>
      </c>
      <c r="L206" t="str">
        <f t="shared" si="3"/>
        <v>mirek@gnoma.cz</v>
      </c>
      <c r="N206">
        <f>IFERROR(IF(ROW()=2,1,IF(COUNTIF($N$1:$N205,$N205)+1&gt;IF(LEN(INDEX(DEF_MAIL,$N205))=LEN(SUBSTITUTE(INDEX(DEF_MAIL,$N205),";","")),1,LEN(INDEX(DEF_MAIL,$N205))-LEN(SUBSTITUTE(INDEX(DEF_MAIL,$N205),";",""))+1),IF($N205+1&gt;ROWS(DEF_MAIL),"",$N205+1),$N205)),"")</f>
        <v>156</v>
      </c>
      <c r="O206">
        <f>IF($N206="","",INDEX(DEF_OBLAST,$N206,1))</f>
        <v>50009747</v>
      </c>
      <c r="P206" t="str">
        <f>IF($N206="","",INDEX(DEF_OBLAST,$N206,2))</f>
        <v>Uniaksal s.r.o.</v>
      </c>
      <c r="Q206" t="str">
        <f>IF($N206="","",TRIM(RIGHT(LEFT(SUBSTITUTE(INDEX(DEF_MAIL,$N206),";",REPT(" ",LEN(INDEX(DEF_MAIL,$N206)))),COUNTIF($N$2:$N206,$N206)*LEN(INDEX(DEF_MAIL,$N206))),LEN(INDEX(DEF_MAIL,$N206)))))</f>
        <v>lenka.hostalkova@umimeobaly.cz</v>
      </c>
      <c r="R206">
        <f>IF($N206="","",INDEX(DEF_OBLAST,$N206,4))</f>
        <v>4155</v>
      </c>
      <c r="S206">
        <f>IF($N206="","",INDEX(DEF_OBLAST,$N206,5))</f>
        <v>29.085000000000001</v>
      </c>
      <c r="T206">
        <f>IF($N206="","",INDEX(DEF_OBLAST,$N206,6))</f>
        <v>0.16158333333333333</v>
      </c>
      <c r="U206">
        <f>IF($N206="","",INDEX(DEF_OBLAST,$N206,7))</f>
        <v>180</v>
      </c>
      <c r="V206">
        <f>IF($N206="","",IF(ISNUMBER(INDEX(DEF_OBLAST,$N206,8)),INDEX(DEF_OBLAST,$N206,8),""))</f>
        <v>1.1000000000000001</v>
      </c>
      <c r="W206">
        <f>IF($N206="","",INDEX(DEF_OBLAST,$N206,9))</f>
        <v>60755555</v>
      </c>
    </row>
    <row r="207" spans="1:23" x14ac:dyDescent="0.25">
      <c r="A207">
        <v>50008214</v>
      </c>
      <c r="B207" t="s">
        <v>401</v>
      </c>
      <c r="C207" t="s">
        <v>402</v>
      </c>
      <c r="D207">
        <v>5101</v>
      </c>
      <c r="E207">
        <v>35.707000000000001</v>
      </c>
      <c r="F207">
        <v>0.21004117647058823</v>
      </c>
      <c r="G207">
        <v>170</v>
      </c>
      <c r="H207">
        <v>1.1000000000000001</v>
      </c>
      <c r="I207">
        <v>27562247</v>
      </c>
      <c r="L207" t="str">
        <f t="shared" si="3"/>
        <v>ingtech@seznam.cz</v>
      </c>
      <c r="N207">
        <f>IFERROR(IF(ROW()=2,1,IF(COUNTIF($N$1:$N206,$N206)+1&gt;IF(LEN(INDEX(DEF_MAIL,$N206))=LEN(SUBSTITUTE(INDEX(DEF_MAIL,$N206),";","")),1,LEN(INDEX(DEF_MAIL,$N206))-LEN(SUBSTITUTE(INDEX(DEF_MAIL,$N206),";",""))+1),IF($N206+1&gt;ROWS(DEF_MAIL),"",$N206+1),$N206)),"")</f>
        <v>156</v>
      </c>
      <c r="O207">
        <f>IF($N207="","",INDEX(DEF_OBLAST,$N207,1))</f>
        <v>50009747</v>
      </c>
      <c r="P207" t="str">
        <f>IF($N207="","",INDEX(DEF_OBLAST,$N207,2))</f>
        <v>Uniaksal s.r.o.</v>
      </c>
      <c r="Q207" t="str">
        <f>IF($N207="","",TRIM(RIGHT(LEFT(SUBSTITUTE(INDEX(DEF_MAIL,$N207),";",REPT(" ",LEN(INDEX(DEF_MAIL,$N207)))),COUNTIF($N$2:$N207,$N207)*LEN(INDEX(DEF_MAIL,$N207))),LEN(INDEX(DEF_MAIL,$N207)))))</f>
        <v>info@mujbeh.cz</v>
      </c>
      <c r="R207">
        <f>IF($N207="","",INDEX(DEF_OBLAST,$N207,4))</f>
        <v>4155</v>
      </c>
      <c r="S207">
        <f>IF($N207="","",INDEX(DEF_OBLAST,$N207,5))</f>
        <v>29.085000000000001</v>
      </c>
      <c r="T207">
        <f>IF($N207="","",INDEX(DEF_OBLAST,$N207,6))</f>
        <v>0.16158333333333333</v>
      </c>
      <c r="U207">
        <f>IF($N207="","",INDEX(DEF_OBLAST,$N207,7))</f>
        <v>180</v>
      </c>
      <c r="V207">
        <f>IF($N207="","",IF(ISNUMBER(INDEX(DEF_OBLAST,$N207,8)),INDEX(DEF_OBLAST,$N207,8),""))</f>
        <v>1.1000000000000001</v>
      </c>
      <c r="W207">
        <f>IF($N207="","",INDEX(DEF_OBLAST,$N207,9))</f>
        <v>60755555</v>
      </c>
    </row>
    <row r="208" spans="1:23" x14ac:dyDescent="0.25">
      <c r="A208">
        <v>50010382</v>
      </c>
      <c r="B208" t="s">
        <v>350</v>
      </c>
      <c r="C208" t="s">
        <v>351</v>
      </c>
      <c r="D208">
        <v>3364</v>
      </c>
      <c r="E208">
        <v>23.548000000000002</v>
      </c>
      <c r="F208">
        <v>0.21025000000000002</v>
      </c>
      <c r="G208">
        <v>112</v>
      </c>
      <c r="H208">
        <v>1.1000000000000001</v>
      </c>
      <c r="I208">
        <v>25719921</v>
      </c>
      <c r="L208" t="str">
        <f t="shared" si="3"/>
        <v>agent@intimekuryr.cz</v>
      </c>
      <c r="N208">
        <f>IFERROR(IF(ROW()=2,1,IF(COUNTIF($N$1:$N207,$N207)+1&gt;IF(LEN(INDEX(DEF_MAIL,$N207))=LEN(SUBSTITUTE(INDEX(DEF_MAIL,$N207),";","")),1,LEN(INDEX(DEF_MAIL,$N207))-LEN(SUBSTITUTE(INDEX(DEF_MAIL,$N207),";",""))+1),IF($N207+1&gt;ROWS(DEF_MAIL),"",$N207+1),$N207)),"")</f>
        <v>157</v>
      </c>
      <c r="O208">
        <f>IF($N208="","",INDEX(DEF_OBLAST,$N208,1))</f>
        <v>50012506</v>
      </c>
      <c r="P208" t="str">
        <f>IF($N208="","",INDEX(DEF_OBLAST,$N208,2))</f>
        <v>Milan Venzara, DiS.</v>
      </c>
      <c r="Q208" t="str">
        <f>IF($N208="","",TRIM(RIGHT(LEFT(SUBSTITUTE(INDEX(DEF_MAIL,$N208),";",REPT(" ",LEN(INDEX(DEF_MAIL,$N208)))),COUNTIF($N$2:$N208,$N208)*LEN(INDEX(DEF_MAIL,$N208))),LEN(INDEX(DEF_MAIL,$N208)))))</f>
        <v>venzara@bsauto.cz</v>
      </c>
      <c r="R208">
        <f>IF($N208="","",INDEX(DEF_OBLAST,$N208,4))</f>
        <v>1620</v>
      </c>
      <c r="S208">
        <f>IF($N208="","",INDEX(DEF_OBLAST,$N208,5))</f>
        <v>11.34</v>
      </c>
      <c r="T208">
        <f>IF($N208="","",INDEX(DEF_OBLAST,$N208,6))</f>
        <v>0.16200000000000001</v>
      </c>
      <c r="U208">
        <f>IF($N208="","",INDEX(DEF_OBLAST,$N208,7))</f>
        <v>70</v>
      </c>
      <c r="V208">
        <f>IF($N208="","",IF(ISNUMBER(INDEX(DEF_OBLAST,$N208,8)),INDEX(DEF_OBLAST,$N208,8),""))</f>
        <v>1.3</v>
      </c>
      <c r="W208">
        <f>IF($N208="","",INDEX(DEF_OBLAST,$N208,9))</f>
        <v>72805552</v>
      </c>
    </row>
    <row r="209" spans="1:23" x14ac:dyDescent="0.25">
      <c r="A209">
        <v>50005515</v>
      </c>
      <c r="B209" t="s">
        <v>403</v>
      </c>
      <c r="C209" t="s">
        <v>404</v>
      </c>
      <c r="D209">
        <v>27765</v>
      </c>
      <c r="E209">
        <v>194.35500000000002</v>
      </c>
      <c r="F209">
        <v>0.21102605863192184</v>
      </c>
      <c r="G209">
        <v>921</v>
      </c>
      <c r="H209">
        <v>0.9</v>
      </c>
      <c r="I209">
        <v>28891180</v>
      </c>
      <c r="L209" t="str">
        <f t="shared" si="3"/>
        <v>kucera@xparfemy.cz</v>
      </c>
      <c r="N209">
        <f>IFERROR(IF(ROW()=2,1,IF(COUNTIF($N$1:$N208,$N208)+1&gt;IF(LEN(INDEX(DEF_MAIL,$N208))=LEN(SUBSTITUTE(INDEX(DEF_MAIL,$N208),";","")),1,LEN(INDEX(DEF_MAIL,$N208))-LEN(SUBSTITUTE(INDEX(DEF_MAIL,$N208),";",""))+1),IF($N208+1&gt;ROWS(DEF_MAIL),"",$N208+1),$N208)),"")</f>
        <v>158</v>
      </c>
      <c r="O209">
        <f>IF($N209="","",INDEX(DEF_OBLAST,$N209,1))</f>
        <v>50001517</v>
      </c>
      <c r="P209" t="str">
        <f>IF($N209="","",INDEX(DEF_OBLAST,$N209,2))</f>
        <v>Schindler, spol. s r.o.</v>
      </c>
      <c r="Q209" t="str">
        <f>IF($N209="","",TRIM(RIGHT(LEFT(SUBSTITUTE(INDEX(DEF_MAIL,$N209),";",REPT(" ",LEN(INDEX(DEF_MAIL,$N209)))),COUNTIF($N$2:$N209,$N209)*LEN(INDEX(DEF_MAIL,$N209))),LEN(INDEX(DEF_MAIL,$N209)))))</f>
        <v>schindlerova@barum-pneu.cz</v>
      </c>
      <c r="R209">
        <f>IF($N209="","",INDEX(DEF_OBLAST,$N209,4))</f>
        <v>47706</v>
      </c>
      <c r="S209">
        <f>IF($N209="","",INDEX(DEF_OBLAST,$N209,5))</f>
        <v>333.94200000000001</v>
      </c>
      <c r="T209">
        <f>IF($N209="","",INDEX(DEF_OBLAST,$N209,6))</f>
        <v>0.16250218978102191</v>
      </c>
      <c r="U209">
        <f>IF($N209="","",INDEX(DEF_OBLAST,$N209,7))</f>
        <v>2055</v>
      </c>
      <c r="V209">
        <f>IF($N209="","",IF(ISNUMBER(INDEX(DEF_OBLAST,$N209,8)),INDEX(DEF_OBLAST,$N209,8),""))</f>
        <v>0.9</v>
      </c>
      <c r="W209">
        <f>IF($N209="","",INDEX(DEF_OBLAST,$N209,9))</f>
        <v>19015909</v>
      </c>
    </row>
    <row r="210" spans="1:23" x14ac:dyDescent="0.25">
      <c r="A210">
        <v>50008401</v>
      </c>
      <c r="B210" t="s">
        <v>405</v>
      </c>
      <c r="C210" t="s">
        <v>406</v>
      </c>
      <c r="D210">
        <v>2035</v>
      </c>
      <c r="E210">
        <v>14.245000000000001</v>
      </c>
      <c r="F210">
        <v>0.21261194029850747</v>
      </c>
      <c r="G210">
        <v>67</v>
      </c>
      <c r="H210">
        <v>1.3</v>
      </c>
      <c r="I210">
        <v>62836498</v>
      </c>
      <c r="L210" t="str">
        <f t="shared" si="3"/>
        <v>info@raj-kosmetiky.cz</v>
      </c>
      <c r="N210">
        <f>IFERROR(IF(ROW()=2,1,IF(COUNTIF($N$1:$N209,$N209)+1&gt;IF(LEN(INDEX(DEF_MAIL,$N209))=LEN(SUBSTITUTE(INDEX(DEF_MAIL,$N209),";","")),1,LEN(INDEX(DEF_MAIL,$N209))-LEN(SUBSTITUTE(INDEX(DEF_MAIL,$N209),";",""))+1),IF($N209+1&gt;ROWS(DEF_MAIL),"",$N209+1),$N209)),"")</f>
        <v>158</v>
      </c>
      <c r="O210">
        <f>IF($N210="","",INDEX(DEF_OBLAST,$N210,1))</f>
        <v>50001517</v>
      </c>
      <c r="P210" t="str">
        <f>IF($N210="","",INDEX(DEF_OBLAST,$N210,2))</f>
        <v>Schindler, spol. s r.o.</v>
      </c>
      <c r="Q210" t="str">
        <f>IF($N210="","",TRIM(RIGHT(LEFT(SUBSTITUTE(INDEX(DEF_MAIL,$N210),";",REPT(" ",LEN(INDEX(DEF_MAIL,$N210)))),COUNTIF($N$2:$N210,$N210)*LEN(INDEX(DEF_MAIL,$N210))),LEN(INDEX(DEF_MAIL,$N210)))))</f>
        <v>slivkova@barum-pneu.cz</v>
      </c>
      <c r="R210">
        <f>IF($N210="","",INDEX(DEF_OBLAST,$N210,4))</f>
        <v>47706</v>
      </c>
      <c r="S210">
        <f>IF($N210="","",INDEX(DEF_OBLAST,$N210,5))</f>
        <v>333.94200000000001</v>
      </c>
      <c r="T210">
        <f>IF($N210="","",INDEX(DEF_OBLAST,$N210,6))</f>
        <v>0.16250218978102191</v>
      </c>
      <c r="U210">
        <f>IF($N210="","",INDEX(DEF_OBLAST,$N210,7))</f>
        <v>2055</v>
      </c>
      <c r="V210">
        <f>IF($N210="","",IF(ISNUMBER(INDEX(DEF_OBLAST,$N210,8)),INDEX(DEF_OBLAST,$N210,8),""))</f>
        <v>0.9</v>
      </c>
      <c r="W210">
        <f>IF($N210="","",INDEX(DEF_OBLAST,$N210,9))</f>
        <v>19015909</v>
      </c>
    </row>
    <row r="211" spans="1:23" x14ac:dyDescent="0.25">
      <c r="A211">
        <v>50012690</v>
      </c>
      <c r="B211" t="s">
        <v>407</v>
      </c>
      <c r="C211" t="s">
        <v>408</v>
      </c>
      <c r="D211">
        <v>8446</v>
      </c>
      <c r="E211">
        <v>59.122</v>
      </c>
      <c r="F211">
        <v>0.21266906474820144</v>
      </c>
      <c r="G211">
        <v>278</v>
      </c>
      <c r="H211">
        <v>0.9</v>
      </c>
      <c r="I211">
        <v>61247961</v>
      </c>
      <c r="L211" t="str">
        <f t="shared" si="3"/>
        <v>uctarna@cityrealex.com</v>
      </c>
      <c r="N211">
        <f>IFERROR(IF(ROW()=2,1,IF(COUNTIF($N$1:$N210,$N210)+1&gt;IF(LEN(INDEX(DEF_MAIL,$N210))=LEN(SUBSTITUTE(INDEX(DEF_MAIL,$N210),";","")),1,LEN(INDEX(DEF_MAIL,$N210))-LEN(SUBSTITUTE(INDEX(DEF_MAIL,$N210),";",""))+1),IF($N210+1&gt;ROWS(DEF_MAIL),"",$N210+1),$N210)),"")</f>
        <v>159</v>
      </c>
      <c r="O211">
        <f>IF($N211="","",INDEX(DEF_OBLAST,$N211,1))</f>
        <v>50012273</v>
      </c>
      <c r="P211" t="str">
        <f>IF($N211="","",INDEX(DEF_OBLAST,$N211,2))</f>
        <v>SECOND-TEXTIL Kft.</v>
      </c>
      <c r="Q211" t="str">
        <f>IF($N211="","",TRIM(RIGHT(LEFT(SUBSTITUTE(INDEX(DEF_MAIL,$N211),";",REPT(" ",LEN(INDEX(DEF_MAIL,$N211)))),COUNTIF($N$2:$N211,$N211)*LEN(INDEX(DEF_MAIL,$N211))),LEN(INDEX(DEF_MAIL,$N211)))))</f>
        <v>matocza.szabina@hadawebshop.hu</v>
      </c>
      <c r="R211">
        <f>IF($N211="","",INDEX(DEF_OBLAST,$N211,4))</f>
        <v>1725</v>
      </c>
      <c r="S211">
        <f>IF($N211="","",INDEX(DEF_OBLAST,$N211,5))</f>
        <v>12.075000000000001</v>
      </c>
      <c r="T211">
        <f>IF($N211="","",INDEX(DEF_OBLAST,$N211,6))</f>
        <v>0.1631756756756757</v>
      </c>
      <c r="U211">
        <f>IF($N211="","",INDEX(DEF_OBLAST,$N211,7))</f>
        <v>74</v>
      </c>
      <c r="V211">
        <f>IF($N211="","",IF(ISNUMBER(INDEX(DEF_OBLAST,$N211,8)),INDEX(DEF_OBLAST,$N211,8),""))</f>
        <v>1.1000000000000001</v>
      </c>
      <c r="W211" t="str">
        <f>IF($N211="","",INDEX(DEF_OBLAST,$N211,9))</f>
        <v>HU22920009</v>
      </c>
    </row>
    <row r="212" spans="1:23" x14ac:dyDescent="0.25">
      <c r="A212">
        <v>50010913</v>
      </c>
      <c r="B212" t="s">
        <v>409</v>
      </c>
      <c r="C212" t="s">
        <v>410</v>
      </c>
      <c r="D212">
        <v>8716</v>
      </c>
      <c r="E212">
        <v>61.012</v>
      </c>
      <c r="F212">
        <v>0.21559010600706713</v>
      </c>
      <c r="G212">
        <v>283</v>
      </c>
      <c r="H212">
        <v>0.9</v>
      </c>
      <c r="I212">
        <v>3472591</v>
      </c>
      <c r="L212" t="str">
        <f t="shared" si="3"/>
        <v>petra@hayashi.cz</v>
      </c>
      <c r="N212">
        <f>IFERROR(IF(ROW()=2,1,IF(COUNTIF($N$1:$N211,$N211)+1&gt;IF(LEN(INDEX(DEF_MAIL,$N211))=LEN(SUBSTITUTE(INDEX(DEF_MAIL,$N211),";","")),1,LEN(INDEX(DEF_MAIL,$N211))-LEN(SUBSTITUTE(INDEX(DEF_MAIL,$N211),";",""))+1),IF($N211+1&gt;ROWS(DEF_MAIL),"",$N211+1),$N211)),"")</f>
        <v>159</v>
      </c>
      <c r="O212">
        <f>IF($N212="","",INDEX(DEF_OBLAST,$N212,1))</f>
        <v>50012273</v>
      </c>
      <c r="P212" t="str">
        <f>IF($N212="","",INDEX(DEF_OBLAST,$N212,2))</f>
        <v>SECOND-TEXTIL Kft.</v>
      </c>
      <c r="Q212" t="str">
        <f>IF($N212="","",TRIM(RIGHT(LEFT(SUBSTITUTE(INDEX(DEF_MAIL,$N212),";",REPT(" ",LEN(INDEX(DEF_MAIL,$N212)))),COUNTIF($N$2:$N212,$N212)*LEN(INDEX(DEF_MAIL,$N212))),LEN(INDEX(DEF_MAIL,$N212)))))</f>
        <v>d.nagy.robert@textradekft.hu</v>
      </c>
      <c r="R212">
        <f>IF($N212="","",INDEX(DEF_OBLAST,$N212,4))</f>
        <v>1725</v>
      </c>
      <c r="S212">
        <f>IF($N212="","",INDEX(DEF_OBLAST,$N212,5))</f>
        <v>12.075000000000001</v>
      </c>
      <c r="T212">
        <f>IF($N212="","",INDEX(DEF_OBLAST,$N212,6))</f>
        <v>0.1631756756756757</v>
      </c>
      <c r="U212">
        <f>IF($N212="","",INDEX(DEF_OBLAST,$N212,7))</f>
        <v>74</v>
      </c>
      <c r="V212">
        <f>IF($N212="","",IF(ISNUMBER(INDEX(DEF_OBLAST,$N212,8)),INDEX(DEF_OBLAST,$N212,8),""))</f>
        <v>1.1000000000000001</v>
      </c>
      <c r="W212" t="str">
        <f>IF($N212="","",INDEX(DEF_OBLAST,$N212,9))</f>
        <v>HU22920009</v>
      </c>
    </row>
    <row r="213" spans="1:23" x14ac:dyDescent="0.25">
      <c r="A213">
        <v>50012474</v>
      </c>
      <c r="B213" t="s">
        <v>411</v>
      </c>
      <c r="C213" t="s">
        <v>412</v>
      </c>
      <c r="D213">
        <v>4191</v>
      </c>
      <c r="E213">
        <v>29.337</v>
      </c>
      <c r="F213">
        <v>0.21571323529411765</v>
      </c>
      <c r="G213">
        <v>136</v>
      </c>
      <c r="H213">
        <v>1.1000000000000001</v>
      </c>
      <c r="I213">
        <v>66673071</v>
      </c>
      <c r="L213" t="str">
        <f t="shared" si="3"/>
        <v>ciprijanova@email.cz</v>
      </c>
      <c r="N213">
        <f>IFERROR(IF(ROW()=2,1,IF(COUNTIF($N$1:$N212,$N212)+1&gt;IF(LEN(INDEX(DEF_MAIL,$N212))=LEN(SUBSTITUTE(INDEX(DEF_MAIL,$N212),";","")),1,LEN(INDEX(DEF_MAIL,$N212))-LEN(SUBSTITUTE(INDEX(DEF_MAIL,$N212),";",""))+1),IF($N212+1&gt;ROWS(DEF_MAIL),"",$N212+1),$N212)),"")</f>
        <v>160</v>
      </c>
      <c r="O213">
        <f>IF($N213="","",INDEX(DEF_OBLAST,$N213,1))</f>
        <v>50011016</v>
      </c>
      <c r="P213" t="str">
        <f>IF($N213="","",INDEX(DEF_OBLAST,$N213,2))</f>
        <v>Servant, a.s.</v>
      </c>
      <c r="Q213" t="str">
        <f>IF($N213="","",TRIM(RIGHT(LEFT(SUBSTITUTE(INDEX(DEF_MAIL,$N213),";",REPT(" ",LEN(INDEX(DEF_MAIL,$N213)))),COUNTIF($N$2:$N213,$N213)*LEN(INDEX(DEF_MAIL,$N213))),LEN(INDEX(DEF_MAIL,$N213)))))</f>
        <v>uctarna@servant.cz</v>
      </c>
      <c r="R213">
        <f>IF($N213="","",INDEX(DEF_OBLAST,$N213,4))</f>
        <v>37618</v>
      </c>
      <c r="S213">
        <f>IF($N213="","",INDEX(DEF_OBLAST,$N213,5))</f>
        <v>263.32600000000002</v>
      </c>
      <c r="T213">
        <f>IF($N213="","",INDEX(DEF_OBLAST,$N213,6))</f>
        <v>0.16447595252966898</v>
      </c>
      <c r="U213">
        <f>IF($N213="","",INDEX(DEF_OBLAST,$N213,7))</f>
        <v>1601</v>
      </c>
      <c r="V213">
        <f>IF($N213="","",IF(ISNUMBER(INDEX(DEF_OBLAST,$N213,8)),INDEX(DEF_OBLAST,$N213,8),""))</f>
        <v>0.9</v>
      </c>
      <c r="W213">
        <f>IF($N213="","",INDEX(DEF_OBLAST,$N213,9))</f>
        <v>570664</v>
      </c>
    </row>
    <row r="214" spans="1:23" x14ac:dyDescent="0.25">
      <c r="A214">
        <v>50006011</v>
      </c>
      <c r="B214" t="s">
        <v>413</v>
      </c>
      <c r="C214" t="s">
        <v>414</v>
      </c>
      <c r="D214">
        <v>10347</v>
      </c>
      <c r="E214">
        <v>72.429000000000002</v>
      </c>
      <c r="F214">
        <v>0.21750450450450451</v>
      </c>
      <c r="G214">
        <v>333</v>
      </c>
      <c r="H214">
        <v>0.9</v>
      </c>
      <c r="I214">
        <v>15891054</v>
      </c>
      <c r="L214" t="str">
        <f t="shared" si="3"/>
        <v>a.peresta@evva.cz; e.prudilova@evva.cz</v>
      </c>
      <c r="N214">
        <f>IFERROR(IF(ROW()=2,1,IF(COUNTIF($N$1:$N213,$N213)+1&gt;IF(LEN(INDEX(DEF_MAIL,$N213))=LEN(SUBSTITUTE(INDEX(DEF_MAIL,$N213),";","")),1,LEN(INDEX(DEF_MAIL,$N213))-LEN(SUBSTITUTE(INDEX(DEF_MAIL,$N213),";",""))+1),IF($N213+1&gt;ROWS(DEF_MAIL),"",$N213+1),$N213)),"")</f>
        <v>161</v>
      </c>
      <c r="O214">
        <f>IF($N214="","",INDEX(DEF_OBLAST,$N214,1))</f>
        <v>50012990</v>
      </c>
      <c r="P214" t="str">
        <f>IF($N214="","",INDEX(DEF_OBLAST,$N214,2))</f>
        <v>Martin Všeticka</v>
      </c>
      <c r="Q214" t="str">
        <f>IF($N214="","",TRIM(RIGHT(LEFT(SUBSTITUTE(INDEX(DEF_MAIL,$N214),";",REPT(" ",LEN(INDEX(DEF_MAIL,$N214)))),COUNTIF($N$2:$N214,$N214)*LEN(INDEX(DEF_MAIL,$N214))),LEN(INDEX(DEF_MAIL,$N214)))))</f>
        <v>info@krmiva-plus.cz</v>
      </c>
      <c r="R214">
        <f>IF($N214="","",INDEX(DEF_OBLAST,$N214,4))</f>
        <v>1510</v>
      </c>
      <c r="S214">
        <f>IF($N214="","",INDEX(DEF_OBLAST,$N214,5))</f>
        <v>10.57</v>
      </c>
      <c r="T214">
        <f>IF($N214="","",INDEX(DEF_OBLAST,$N214,6))</f>
        <v>0.16515625</v>
      </c>
      <c r="U214">
        <f>IF($N214="","",INDEX(DEF_OBLAST,$N214,7))</f>
        <v>64</v>
      </c>
      <c r="V214">
        <f>IF($N214="","",IF(ISNUMBER(INDEX(DEF_OBLAST,$N214,8)),INDEX(DEF_OBLAST,$N214,8),""))</f>
        <v>1.3</v>
      </c>
      <c r="W214">
        <f>IF($N214="","",INDEX(DEF_OBLAST,$N214,9))</f>
        <v>87282721</v>
      </c>
    </row>
    <row r="215" spans="1:23" x14ac:dyDescent="0.25">
      <c r="A215">
        <v>50006855</v>
      </c>
      <c r="B215" t="s">
        <v>415</v>
      </c>
      <c r="C215" t="s">
        <v>416</v>
      </c>
      <c r="D215">
        <v>8140</v>
      </c>
      <c r="E215">
        <v>56.980000000000004</v>
      </c>
      <c r="F215">
        <v>0.21915384615384617</v>
      </c>
      <c r="G215">
        <v>260</v>
      </c>
      <c r="H215">
        <v>0.9</v>
      </c>
      <c r="I215">
        <v>26190362</v>
      </c>
      <c r="L215" t="str">
        <f t="shared" si="3"/>
        <v>aneta.landova@crownauto.cz</v>
      </c>
      <c r="N215">
        <f>IFERROR(IF(ROW()=2,1,IF(COUNTIF($N$1:$N214,$N214)+1&gt;IF(LEN(INDEX(DEF_MAIL,$N214))=LEN(SUBSTITUTE(INDEX(DEF_MAIL,$N214),";","")),1,LEN(INDEX(DEF_MAIL,$N214))-LEN(SUBSTITUTE(INDEX(DEF_MAIL,$N214),";",""))+1),IF($N214+1&gt;ROWS(DEF_MAIL),"",$N214+1),$N214)),"")</f>
        <v>162</v>
      </c>
      <c r="O215">
        <f>IF($N215="","",INDEX(DEF_OBLAST,$N215,1))</f>
        <v>50009456</v>
      </c>
      <c r="P215" t="str">
        <f>IF($N215="","",INDEX(DEF_OBLAST,$N215,2))</f>
        <v>BABY BRUM s.r.o.</v>
      </c>
      <c r="Q215" t="str">
        <f>IF($N215="","",TRIM(RIGHT(LEFT(SUBSTITUTE(INDEX(DEF_MAIL,$N215),";",REPT(" ",LEN(INDEX(DEF_MAIL,$N215)))),COUNTIF($N$2:$N215,$N215)*LEN(INDEX(DEF_MAIL,$N215))),LEN(INDEX(DEF_MAIL,$N215)))))</f>
        <v>va.lena@seznam.cz</v>
      </c>
      <c r="R215">
        <f>IF($N215="","",INDEX(DEF_OBLAST,$N215,4))</f>
        <v>3093</v>
      </c>
      <c r="S215">
        <f>IF($N215="","",INDEX(DEF_OBLAST,$N215,5))</f>
        <v>21.651</v>
      </c>
      <c r="T215">
        <f>IF($N215="","",INDEX(DEF_OBLAST,$N215,6))</f>
        <v>0.16654615384615384</v>
      </c>
      <c r="U215">
        <f>IF($N215="","",INDEX(DEF_OBLAST,$N215,7))</f>
        <v>130</v>
      </c>
      <c r="V215">
        <f>IF($N215="","",IF(ISNUMBER(INDEX(DEF_OBLAST,$N215,8)),INDEX(DEF_OBLAST,$N215,8),""))</f>
        <v>1.1000000000000001</v>
      </c>
      <c r="W215">
        <f>IF($N215="","",INDEX(DEF_OBLAST,$N215,9))</f>
        <v>3605337</v>
      </c>
    </row>
    <row r="216" spans="1:23" x14ac:dyDescent="0.25">
      <c r="A216">
        <v>50008328</v>
      </c>
      <c r="B216" t="s">
        <v>417</v>
      </c>
      <c r="C216" t="s">
        <v>418</v>
      </c>
      <c r="D216">
        <v>1503</v>
      </c>
      <c r="E216">
        <v>10.521000000000001</v>
      </c>
      <c r="F216">
        <v>0.21918750000000001</v>
      </c>
      <c r="G216">
        <v>48</v>
      </c>
      <c r="H216">
        <v>1.3</v>
      </c>
      <c r="I216">
        <v>28257308</v>
      </c>
      <c r="L216" t="str">
        <f t="shared" si="3"/>
        <v>info@studio51.cz</v>
      </c>
      <c r="N216">
        <f>IFERROR(IF(ROW()=2,1,IF(COUNTIF($N$1:$N215,$N215)+1&gt;IF(LEN(INDEX(DEF_MAIL,$N215))=LEN(SUBSTITUTE(INDEX(DEF_MAIL,$N215),";","")),1,LEN(INDEX(DEF_MAIL,$N215))-LEN(SUBSTITUTE(INDEX(DEF_MAIL,$N215),";",""))+1),IF($N215+1&gt;ROWS(DEF_MAIL),"",$N215+1),$N215)),"")</f>
        <v>163</v>
      </c>
      <c r="O216">
        <f>IF($N216="","",INDEX(DEF_OBLAST,$N216,1))</f>
        <v>50011664</v>
      </c>
      <c r="P216" t="str">
        <f>IF($N216="","",INDEX(DEF_OBLAST,$N216,2))</f>
        <v>CEHA KDC elektro k.s.</v>
      </c>
      <c r="Q216" t="str">
        <f>IF($N216="","",TRIM(RIGHT(LEFT(SUBSTITUTE(INDEX(DEF_MAIL,$N216),";",REPT(" ",LEN(INDEX(DEF_MAIL,$N216)))),COUNTIF($N$2:$N216,$N216)*LEN(INDEX(DEF_MAIL,$N216))),LEN(INDEX(DEF_MAIL,$N216)))))</f>
        <v>faktury@ceha-kdc.cz</v>
      </c>
      <c r="R216">
        <f>IF($N216="","",INDEX(DEF_OBLAST,$N216,4))</f>
        <v>2118</v>
      </c>
      <c r="S216">
        <f>IF($N216="","",INDEX(DEF_OBLAST,$N216,5))</f>
        <v>14.826000000000001</v>
      </c>
      <c r="T216">
        <f>IF($N216="","",INDEX(DEF_OBLAST,$N216,6))</f>
        <v>0.16658426966292136</v>
      </c>
      <c r="U216">
        <f>IF($N216="","",INDEX(DEF_OBLAST,$N216,7))</f>
        <v>89</v>
      </c>
      <c r="V216">
        <f>IF($N216="","",IF(ISNUMBER(INDEX(DEF_OBLAST,$N216,8)),INDEX(DEF_OBLAST,$N216,8),""))</f>
        <v>1.1000000000000001</v>
      </c>
      <c r="W216">
        <f>IF($N216="","",INDEX(DEF_OBLAST,$N216,9))</f>
        <v>62413112</v>
      </c>
    </row>
    <row r="217" spans="1:23" x14ac:dyDescent="0.25">
      <c r="A217">
        <v>50010808</v>
      </c>
      <c r="B217" t="s">
        <v>168</v>
      </c>
      <c r="C217" t="s">
        <v>169</v>
      </c>
      <c r="D217">
        <v>16038</v>
      </c>
      <c r="E217">
        <v>112.26600000000001</v>
      </c>
      <c r="F217">
        <v>0.22230891089108912</v>
      </c>
      <c r="G217">
        <v>505</v>
      </c>
      <c r="H217">
        <v>0.9</v>
      </c>
      <c r="I217">
        <v>47537841</v>
      </c>
      <c r="L217" t="str">
        <f t="shared" si="3"/>
        <v>platby@balikonos.cz</v>
      </c>
      <c r="N217">
        <f>IFERROR(IF(ROW()=2,1,IF(COUNTIF($N$1:$N216,$N216)+1&gt;IF(LEN(INDEX(DEF_MAIL,$N216))=LEN(SUBSTITUTE(INDEX(DEF_MAIL,$N216),";","")),1,LEN(INDEX(DEF_MAIL,$N216))-LEN(SUBSTITUTE(INDEX(DEF_MAIL,$N216),";",""))+1),IF($N216+1&gt;ROWS(DEF_MAIL),"",$N216+1),$N216)),"")</f>
        <v>164</v>
      </c>
      <c r="O217">
        <f>IF($N217="","",INDEX(DEF_OBLAST,$N217,1))</f>
        <v>50009847</v>
      </c>
      <c r="P217" t="str">
        <f>IF($N217="","",INDEX(DEF_OBLAST,$N217,2))</f>
        <v>KART Holding, a.s.</v>
      </c>
      <c r="Q217" t="str">
        <f>IF($N217="","",TRIM(RIGHT(LEFT(SUBSTITUTE(INDEX(DEF_MAIL,$N217),";",REPT(" ",LEN(INDEX(DEF_MAIL,$N217)))),COUNTIF($N$2:$N217,$N217)*LEN(INDEX(DEF_MAIL,$N217))),LEN(INDEX(DEF_MAIL,$N217)))))</f>
        <v>lenka.hostalkova@umimeobaly.cz</v>
      </c>
      <c r="R217">
        <f>IF($N217="","",INDEX(DEF_OBLAST,$N217,4))</f>
        <v>2880</v>
      </c>
      <c r="S217">
        <f>IF($N217="","",INDEX(DEF_OBLAST,$N217,5))</f>
        <v>20.16</v>
      </c>
      <c r="T217">
        <f>IF($N217="","",INDEX(DEF_OBLAST,$N217,6))</f>
        <v>0.16661157024793388</v>
      </c>
      <c r="U217">
        <f>IF($N217="","",INDEX(DEF_OBLAST,$N217,7))</f>
        <v>121</v>
      </c>
      <c r="V217">
        <f>IF($N217="","",IF(ISNUMBER(INDEX(DEF_OBLAST,$N217,8)),INDEX(DEF_OBLAST,$N217,8),""))</f>
        <v>1.1000000000000001</v>
      </c>
      <c r="W217">
        <f>IF($N217="","",INDEX(DEF_OBLAST,$N217,9))</f>
        <v>25556061</v>
      </c>
    </row>
    <row r="218" spans="1:23" x14ac:dyDescent="0.25">
      <c r="A218">
        <v>50010694</v>
      </c>
      <c r="B218" t="s">
        <v>419</v>
      </c>
      <c r="C218" t="s">
        <v>420</v>
      </c>
      <c r="D218">
        <v>828</v>
      </c>
      <c r="E218">
        <v>5.7960000000000003</v>
      </c>
      <c r="F218">
        <v>0.22292307692307695</v>
      </c>
      <c r="G218">
        <v>26</v>
      </c>
      <c r="H218">
        <v>1.3</v>
      </c>
      <c r="I218">
        <v>73664812</v>
      </c>
      <c r="L218" t="str">
        <f t="shared" si="3"/>
        <v>info@sportoutlet24.cz</v>
      </c>
      <c r="N218">
        <f>IFERROR(IF(ROW()=2,1,IF(COUNTIF($N$1:$N217,$N217)+1&gt;IF(LEN(INDEX(DEF_MAIL,$N217))=LEN(SUBSTITUTE(INDEX(DEF_MAIL,$N217),";","")),1,LEN(INDEX(DEF_MAIL,$N217))-LEN(SUBSTITUTE(INDEX(DEF_MAIL,$N217),";",""))+1),IF($N217+1&gt;ROWS(DEF_MAIL),"",$N217+1),$N217)),"")</f>
        <v>165</v>
      </c>
      <c r="O218">
        <f>IF($N218="","",INDEX(DEF_OBLAST,$N218,1))</f>
        <v>50010226</v>
      </c>
      <c r="P218" t="str">
        <f>IF($N218="","",INDEX(DEF_OBLAST,$N218,2))</f>
        <v>IMPAR s.r.o.</v>
      </c>
      <c r="Q218" t="str">
        <f>IF($N218="","",TRIM(RIGHT(LEFT(SUBSTITUTE(INDEX(DEF_MAIL,$N218),";",REPT(" ",LEN(INDEX(DEF_MAIL,$N218)))),COUNTIF($N$2:$N218,$N218)*LEN(INDEX(DEF_MAIL,$N218))),LEN(INDEX(DEF_MAIL,$N218)))))</f>
        <v>fotodeky@gmail.com</v>
      </c>
      <c r="R218">
        <f>IF($N218="","",INDEX(DEF_OBLAST,$N218,4))</f>
        <v>4176</v>
      </c>
      <c r="S218">
        <f>IF($N218="","",INDEX(DEF_OBLAST,$N218,5))</f>
        <v>29.231999999999999</v>
      </c>
      <c r="T218">
        <f>IF($N218="","",INDEX(DEF_OBLAST,$N218,6))</f>
        <v>0.16703999999999999</v>
      </c>
      <c r="U218">
        <f>IF($N218="","",INDEX(DEF_OBLAST,$N218,7))</f>
        <v>175</v>
      </c>
      <c r="V218">
        <f>IF($N218="","",IF(ISNUMBER(INDEX(DEF_OBLAST,$N218,8)),INDEX(DEF_OBLAST,$N218,8),""))</f>
        <v>1.1000000000000001</v>
      </c>
      <c r="W218">
        <f>IF($N218="","",INDEX(DEF_OBLAST,$N218,9))</f>
        <v>27466086</v>
      </c>
    </row>
    <row r="219" spans="1:23" x14ac:dyDescent="0.25">
      <c r="A219">
        <v>50009853</v>
      </c>
      <c r="B219" t="s">
        <v>421</v>
      </c>
      <c r="C219" t="s">
        <v>423</v>
      </c>
      <c r="D219">
        <v>3925</v>
      </c>
      <c r="E219">
        <v>27.475000000000001</v>
      </c>
      <c r="F219">
        <v>0.22706611570247934</v>
      </c>
      <c r="G219">
        <v>121</v>
      </c>
      <c r="H219">
        <v>1.1000000000000001</v>
      </c>
      <c r="I219" t="s">
        <v>422</v>
      </c>
      <c r="L219" t="str">
        <f t="shared" si="3"/>
        <v>purchase@whitestonemgt.net</v>
      </c>
      <c r="N219">
        <f>IFERROR(IF(ROW()=2,1,IF(COUNTIF($N$1:$N218,$N218)+1&gt;IF(LEN(INDEX(DEF_MAIL,$N218))=LEN(SUBSTITUTE(INDEX(DEF_MAIL,$N218),";","")),1,LEN(INDEX(DEF_MAIL,$N218))-LEN(SUBSTITUTE(INDEX(DEF_MAIL,$N218),";",""))+1),IF($N218+1&gt;ROWS(DEF_MAIL),"",$N218+1),$N218)),"")</f>
        <v>165</v>
      </c>
      <c r="O219">
        <f>IF($N219="","",INDEX(DEF_OBLAST,$N219,1))</f>
        <v>50010226</v>
      </c>
      <c r="P219" t="str">
        <f>IF($N219="","",INDEX(DEF_OBLAST,$N219,2))</f>
        <v>IMPAR s.r.o.</v>
      </c>
      <c r="Q219" t="str">
        <f>IF($N219="","",TRIM(RIGHT(LEFT(SUBSTITUTE(INDEX(DEF_MAIL,$N219),";",REPT(" ",LEN(INDEX(DEF_MAIL,$N219)))),COUNTIF($N$2:$N219,$N219)*LEN(INDEX(DEF_MAIL,$N219))),LEN(INDEX(DEF_MAIL,$N219)))))</f>
        <v>impar@impar.cz</v>
      </c>
      <c r="R219">
        <f>IF($N219="","",INDEX(DEF_OBLAST,$N219,4))</f>
        <v>4176</v>
      </c>
      <c r="S219">
        <f>IF($N219="","",INDEX(DEF_OBLAST,$N219,5))</f>
        <v>29.231999999999999</v>
      </c>
      <c r="T219">
        <f>IF($N219="","",INDEX(DEF_OBLAST,$N219,6))</f>
        <v>0.16703999999999999</v>
      </c>
      <c r="U219">
        <f>IF($N219="","",INDEX(DEF_OBLAST,$N219,7))</f>
        <v>175</v>
      </c>
      <c r="V219">
        <f>IF($N219="","",IF(ISNUMBER(INDEX(DEF_OBLAST,$N219,8)),INDEX(DEF_OBLAST,$N219,8),""))</f>
        <v>1.1000000000000001</v>
      </c>
      <c r="W219">
        <f>IF($N219="","",INDEX(DEF_OBLAST,$N219,9))</f>
        <v>27466086</v>
      </c>
    </row>
    <row r="220" spans="1:23" x14ac:dyDescent="0.25">
      <c r="A220">
        <v>50013235</v>
      </c>
      <c r="B220" t="s">
        <v>168</v>
      </c>
      <c r="C220" t="s">
        <v>169</v>
      </c>
      <c r="D220">
        <v>2190</v>
      </c>
      <c r="E220">
        <v>15.33</v>
      </c>
      <c r="F220">
        <v>0.22880597014925375</v>
      </c>
      <c r="G220">
        <v>67</v>
      </c>
      <c r="H220">
        <v>1.3</v>
      </c>
      <c r="I220">
        <v>47537841</v>
      </c>
      <c r="L220" t="str">
        <f t="shared" si="3"/>
        <v>platby@balikonos.cz</v>
      </c>
      <c r="N220">
        <f>IFERROR(IF(ROW()=2,1,IF(COUNTIF($N$1:$N219,$N219)+1&gt;IF(LEN(INDEX(DEF_MAIL,$N219))=LEN(SUBSTITUTE(INDEX(DEF_MAIL,$N219),";","")),1,LEN(INDEX(DEF_MAIL,$N219))-LEN(SUBSTITUTE(INDEX(DEF_MAIL,$N219),";",""))+1),IF($N219+1&gt;ROWS(DEF_MAIL),"",$N219+1),$N219)),"")</f>
        <v>166</v>
      </c>
      <c r="O220">
        <f>IF($N220="","",INDEX(DEF_OBLAST,$N220,1))</f>
        <v>50010912</v>
      </c>
      <c r="P220" t="str">
        <f>IF($N220="","",INDEX(DEF_OBLAST,$N220,2))</f>
        <v>KOH-I-NOOR a.s.</v>
      </c>
      <c r="Q220" t="str">
        <f>IF($N220="","",TRIM(RIGHT(LEFT(SUBSTITUTE(INDEX(DEF_MAIL,$N220),";",REPT(" ",LEN(INDEX(DEF_MAIL,$N220)))),COUNTIF($N$2:$N220,$N220)*LEN(INDEX(DEF_MAIL,$N220))),LEN(INDEX(DEF_MAIL,$N220)))))</f>
        <v>faktury@kin.cz</v>
      </c>
      <c r="R220">
        <f>IF($N220="","",INDEX(DEF_OBLAST,$N220,4))</f>
        <v>6162</v>
      </c>
      <c r="S220">
        <f>IF($N220="","",INDEX(DEF_OBLAST,$N220,5))</f>
        <v>43.134</v>
      </c>
      <c r="T220">
        <f>IF($N220="","",INDEX(DEF_OBLAST,$N220,6))</f>
        <v>0.1684921875</v>
      </c>
      <c r="U220">
        <f>IF($N220="","",INDEX(DEF_OBLAST,$N220,7))</f>
        <v>256</v>
      </c>
      <c r="V220">
        <f>IF($N220="","",IF(ISNUMBER(INDEX(DEF_OBLAST,$N220,8)),INDEX(DEF_OBLAST,$N220,8),""))</f>
        <v>0.9</v>
      </c>
      <c r="W220">
        <f>IF($N220="","",INDEX(DEF_OBLAST,$N220,9))</f>
        <v>60193034</v>
      </c>
    </row>
    <row r="221" spans="1:23" x14ac:dyDescent="0.25">
      <c r="A221">
        <v>50012006</v>
      </c>
      <c r="B221" t="s">
        <v>424</v>
      </c>
      <c r="C221" t="s">
        <v>425</v>
      </c>
      <c r="D221">
        <v>6321</v>
      </c>
      <c r="E221">
        <v>44.247</v>
      </c>
      <c r="F221">
        <v>0.23287894736842105</v>
      </c>
      <c r="G221">
        <v>190</v>
      </c>
      <c r="H221">
        <v>0.9</v>
      </c>
      <c r="I221">
        <v>27626237</v>
      </c>
      <c r="L221" t="str">
        <f t="shared" si="3"/>
        <v>ucto@rcking.eu</v>
      </c>
      <c r="N221">
        <f>IFERROR(IF(ROW()=2,1,IF(COUNTIF($N$1:$N220,$N220)+1&gt;IF(LEN(INDEX(DEF_MAIL,$N220))=LEN(SUBSTITUTE(INDEX(DEF_MAIL,$N220),";","")),1,LEN(INDEX(DEF_MAIL,$N220))-LEN(SUBSTITUTE(INDEX(DEF_MAIL,$N220),";",""))+1),IF($N220+1&gt;ROWS(DEF_MAIL),"",$N220+1),$N220)),"")</f>
        <v>166</v>
      </c>
      <c r="O221">
        <f>IF($N221="","",INDEX(DEF_OBLAST,$N221,1))</f>
        <v>50010912</v>
      </c>
      <c r="P221" t="str">
        <f>IF($N221="","",INDEX(DEF_OBLAST,$N221,2))</f>
        <v>KOH-I-NOOR a.s.</v>
      </c>
      <c r="Q221" t="str">
        <f>IF($N221="","",TRIM(RIGHT(LEFT(SUBSTITUTE(INDEX(DEF_MAIL,$N221),";",REPT(" ",LEN(INDEX(DEF_MAIL,$N221)))),COUNTIF($N$2:$N221,$N221)*LEN(INDEX(DEF_MAIL,$N221))),LEN(INDEX(DEF_MAIL,$N221)))))</f>
        <v>michael.janicek@kin.cz</v>
      </c>
      <c r="R221">
        <f>IF($N221="","",INDEX(DEF_OBLAST,$N221,4))</f>
        <v>6162</v>
      </c>
      <c r="S221">
        <f>IF($N221="","",INDEX(DEF_OBLAST,$N221,5))</f>
        <v>43.134</v>
      </c>
      <c r="T221">
        <f>IF($N221="","",INDEX(DEF_OBLAST,$N221,6))</f>
        <v>0.1684921875</v>
      </c>
      <c r="U221">
        <f>IF($N221="","",INDEX(DEF_OBLAST,$N221,7))</f>
        <v>256</v>
      </c>
      <c r="V221">
        <f>IF($N221="","",IF(ISNUMBER(INDEX(DEF_OBLAST,$N221,8)),INDEX(DEF_OBLAST,$N221,8),""))</f>
        <v>0.9</v>
      </c>
      <c r="W221">
        <f>IF($N221="","",INDEX(DEF_OBLAST,$N221,9))</f>
        <v>60193034</v>
      </c>
    </row>
    <row r="222" spans="1:23" x14ac:dyDescent="0.25">
      <c r="A222">
        <v>50006967</v>
      </c>
      <c r="B222" t="s">
        <v>131</v>
      </c>
      <c r="C222" t="s">
        <v>426</v>
      </c>
      <c r="D222">
        <v>28526</v>
      </c>
      <c r="E222">
        <v>199.68200000000002</v>
      </c>
      <c r="F222">
        <v>0.23300116686114355</v>
      </c>
      <c r="G222">
        <v>857</v>
      </c>
      <c r="H222">
        <v>0.9</v>
      </c>
      <c r="I222" t="s">
        <v>132</v>
      </c>
      <c r="L222" t="str">
        <f t="shared" si="3"/>
        <v>myhomes.r.o@gmail.com; ekonom.myhome@gmail.com</v>
      </c>
      <c r="N222">
        <f>IFERROR(IF(ROW()=2,1,IF(COUNTIF($N$1:$N221,$N221)+1&gt;IF(LEN(INDEX(DEF_MAIL,$N221))=LEN(SUBSTITUTE(INDEX(DEF_MAIL,$N221),";","")),1,LEN(INDEX(DEF_MAIL,$N221))-LEN(SUBSTITUTE(INDEX(DEF_MAIL,$N221),";",""))+1),IF($N221+1&gt;ROWS(DEF_MAIL),"",$N221+1),$N221)),"")</f>
        <v>166</v>
      </c>
      <c r="O222">
        <f>IF($N222="","",INDEX(DEF_OBLAST,$N222,1))</f>
        <v>50010912</v>
      </c>
      <c r="P222" t="str">
        <f>IF($N222="","",INDEX(DEF_OBLAST,$N222,2))</f>
        <v>KOH-I-NOOR a.s.</v>
      </c>
      <c r="Q222" t="str">
        <f>IF($N222="","",TRIM(RIGHT(LEFT(SUBSTITUTE(INDEX(DEF_MAIL,$N222),";",REPT(" ",LEN(INDEX(DEF_MAIL,$N222)))),COUNTIF($N$2:$N222,$N222)*LEN(INDEX(DEF_MAIL,$N222))),LEN(INDEX(DEF_MAIL,$N222)))))</f>
        <v>petr.friedl@kin.cz</v>
      </c>
      <c r="R222">
        <f>IF($N222="","",INDEX(DEF_OBLAST,$N222,4))</f>
        <v>6162</v>
      </c>
      <c r="S222">
        <f>IF($N222="","",INDEX(DEF_OBLAST,$N222,5))</f>
        <v>43.134</v>
      </c>
      <c r="T222">
        <f>IF($N222="","",INDEX(DEF_OBLAST,$N222,6))</f>
        <v>0.1684921875</v>
      </c>
      <c r="U222">
        <f>IF($N222="","",INDEX(DEF_OBLAST,$N222,7))</f>
        <v>256</v>
      </c>
      <c r="V222">
        <f>IF($N222="","",IF(ISNUMBER(INDEX(DEF_OBLAST,$N222,8)),INDEX(DEF_OBLAST,$N222,8),""))</f>
        <v>0.9</v>
      </c>
      <c r="W222">
        <f>IF($N222="","",INDEX(DEF_OBLAST,$N222,9))</f>
        <v>60193034</v>
      </c>
    </row>
    <row r="223" spans="1:23" x14ac:dyDescent="0.25">
      <c r="A223">
        <v>50010092</v>
      </c>
      <c r="B223" t="s">
        <v>427</v>
      </c>
      <c r="C223" t="s">
        <v>428</v>
      </c>
      <c r="D223">
        <v>2197</v>
      </c>
      <c r="E223">
        <v>15.379</v>
      </c>
      <c r="F223">
        <v>0.23301515151515151</v>
      </c>
      <c r="G223">
        <v>66</v>
      </c>
      <c r="H223">
        <v>1.3</v>
      </c>
      <c r="I223">
        <v>29265410</v>
      </c>
      <c r="L223" t="str">
        <f t="shared" si="3"/>
        <v>novello@novello.cz</v>
      </c>
      <c r="N223">
        <f>IFERROR(IF(ROW()=2,1,IF(COUNTIF($N$1:$N222,$N222)+1&gt;IF(LEN(INDEX(DEF_MAIL,$N222))=LEN(SUBSTITUTE(INDEX(DEF_MAIL,$N222),";","")),1,LEN(INDEX(DEF_MAIL,$N222))-LEN(SUBSTITUTE(INDEX(DEF_MAIL,$N222),";",""))+1),IF($N222+1&gt;ROWS(DEF_MAIL),"",$N222+1),$N222)),"")</f>
        <v>167</v>
      </c>
      <c r="O223">
        <f>IF($N223="","",INDEX(DEF_OBLAST,$N223,1))</f>
        <v>50008948</v>
      </c>
      <c r="P223" t="str">
        <f>IF($N223="","",INDEX(DEF_OBLAST,$N223,2))</f>
        <v>CELKOM Praha, spol. s r.o.</v>
      </c>
      <c r="Q223" t="str">
        <f>IF($N223="","",TRIM(RIGHT(LEFT(SUBSTITUTE(INDEX(DEF_MAIL,$N223),";",REPT(" ",LEN(INDEX(DEF_MAIL,$N223)))),COUNTIF($N$2:$N223,$N223)*LEN(INDEX(DEF_MAIL,$N223))),LEN(INDEX(DEF_MAIL,$N223)))))</f>
        <v>invoices@zaslat.cz</v>
      </c>
      <c r="R223">
        <f>IF($N223="","",INDEX(DEF_OBLAST,$N223,4))</f>
        <v>97357</v>
      </c>
      <c r="S223">
        <f>IF($N223="","",INDEX(DEF_OBLAST,$N223,5))</f>
        <v>681.49900000000002</v>
      </c>
      <c r="T223">
        <f>IF($N223="","",INDEX(DEF_OBLAST,$N223,6))</f>
        <v>0.16864612719623856</v>
      </c>
      <c r="U223">
        <f>IF($N223="","",INDEX(DEF_OBLAST,$N223,7))</f>
        <v>4041</v>
      </c>
      <c r="V223">
        <f>IF($N223="","",IF(ISNUMBER(INDEX(DEF_OBLAST,$N223,8)),INDEX(DEF_OBLAST,$N223,8),""))</f>
        <v>0.9</v>
      </c>
      <c r="W223">
        <f>IF($N223="","",INDEX(DEF_OBLAST,$N223,9))</f>
        <v>26765799</v>
      </c>
    </row>
    <row r="224" spans="1:23" x14ac:dyDescent="0.25">
      <c r="A224">
        <v>50005783</v>
      </c>
      <c r="B224" t="s">
        <v>429</v>
      </c>
      <c r="C224" t="s">
        <v>430</v>
      </c>
      <c r="D224">
        <v>2602</v>
      </c>
      <c r="E224">
        <v>18.213999999999999</v>
      </c>
      <c r="F224">
        <v>0.23351282051282049</v>
      </c>
      <c r="G224">
        <v>78</v>
      </c>
      <c r="H224">
        <v>1.1000000000000001</v>
      </c>
      <c r="I224">
        <v>87676257</v>
      </c>
      <c r="L224" t="str">
        <f t="shared" si="3"/>
        <v>obchod@razitkacentrum.cz</v>
      </c>
      <c r="N224">
        <f>IFERROR(IF(ROW()=2,1,IF(COUNTIF($N$1:$N223,$N223)+1&gt;IF(LEN(INDEX(DEF_MAIL,$N223))=LEN(SUBSTITUTE(INDEX(DEF_MAIL,$N223),";","")),1,LEN(INDEX(DEF_MAIL,$N223))-LEN(SUBSTITUTE(INDEX(DEF_MAIL,$N223),";",""))+1),IF($N223+1&gt;ROWS(DEF_MAIL),"",$N223+1),$N223)),"")</f>
        <v>167</v>
      </c>
      <c r="O224">
        <f>IF($N224="","",INDEX(DEF_OBLAST,$N224,1))</f>
        <v>50008948</v>
      </c>
      <c r="P224" t="str">
        <f>IF($N224="","",INDEX(DEF_OBLAST,$N224,2))</f>
        <v>CELKOM Praha, spol. s r.o.</v>
      </c>
      <c r="Q224" t="str">
        <f>IF($N224="","",TRIM(RIGHT(LEFT(SUBSTITUTE(INDEX(DEF_MAIL,$N224),";",REPT(" ",LEN(INDEX(DEF_MAIL,$N224)))),COUNTIF($N$2:$N224,$N224)*LEN(INDEX(DEF_MAIL,$N224))),LEN(INDEX(DEF_MAIL,$N224)))))</f>
        <v>info@zaslat.cz</v>
      </c>
      <c r="R224">
        <f>IF($N224="","",INDEX(DEF_OBLAST,$N224,4))</f>
        <v>97357</v>
      </c>
      <c r="S224">
        <f>IF($N224="","",INDEX(DEF_OBLAST,$N224,5))</f>
        <v>681.49900000000002</v>
      </c>
      <c r="T224">
        <f>IF($N224="","",INDEX(DEF_OBLAST,$N224,6))</f>
        <v>0.16864612719623856</v>
      </c>
      <c r="U224">
        <f>IF($N224="","",INDEX(DEF_OBLAST,$N224,7))</f>
        <v>4041</v>
      </c>
      <c r="V224">
        <f>IF($N224="","",IF(ISNUMBER(INDEX(DEF_OBLAST,$N224,8)),INDEX(DEF_OBLAST,$N224,8),""))</f>
        <v>0.9</v>
      </c>
      <c r="W224">
        <f>IF($N224="","",INDEX(DEF_OBLAST,$N224,9))</f>
        <v>26765799</v>
      </c>
    </row>
    <row r="225" spans="1:23" x14ac:dyDescent="0.25">
      <c r="A225">
        <v>50010897</v>
      </c>
      <c r="B225" t="s">
        <v>168</v>
      </c>
      <c r="C225" t="s">
        <v>169</v>
      </c>
      <c r="D225">
        <v>4193</v>
      </c>
      <c r="E225">
        <v>29.350999999999999</v>
      </c>
      <c r="F225">
        <v>0.23480799999999999</v>
      </c>
      <c r="G225">
        <v>125</v>
      </c>
      <c r="H225">
        <v>1.1000000000000001</v>
      </c>
      <c r="I225">
        <v>47537841</v>
      </c>
      <c r="L225" t="str">
        <f t="shared" si="3"/>
        <v>platby@balikonos.cz</v>
      </c>
      <c r="N225">
        <f>IFERROR(IF(ROW()=2,1,IF(COUNTIF($N$1:$N224,$N224)+1&gt;IF(LEN(INDEX(DEF_MAIL,$N224))=LEN(SUBSTITUTE(INDEX(DEF_MAIL,$N224),";","")),1,LEN(INDEX(DEF_MAIL,$N224))-LEN(SUBSTITUTE(INDEX(DEF_MAIL,$N224),";",""))+1),IF($N224+1&gt;ROWS(DEF_MAIL),"",$N224+1),$N224)),"")</f>
        <v>168</v>
      </c>
      <c r="O225">
        <f>IF($N225="","",INDEX(DEF_OBLAST,$N225,1))</f>
        <v>50010022</v>
      </c>
      <c r="P225" t="str">
        <f>IF($N225="","",INDEX(DEF_OBLAST,$N225,2))</f>
        <v>BENO s.r.o.</v>
      </c>
      <c r="Q225" t="str">
        <f>IF($N225="","",TRIM(RIGHT(LEFT(SUBSTITUTE(INDEX(DEF_MAIL,$N225),";",REPT(" ",LEN(INDEX(DEF_MAIL,$N225)))),COUNTIF($N$2:$N225,$N225)*LEN(INDEX(DEF_MAIL,$N225))),LEN(INDEX(DEF_MAIL,$N225)))))</f>
        <v>benoval@seznam.cz</v>
      </c>
      <c r="R225">
        <f>IF($N225="","",INDEX(DEF_OBLAST,$N225,4))</f>
        <v>8297</v>
      </c>
      <c r="S225">
        <f>IF($N225="","",INDEX(DEF_OBLAST,$N225,5))</f>
        <v>58.079000000000001</v>
      </c>
      <c r="T225">
        <f>IF($N225="","",INDEX(DEF_OBLAST,$N225,6))</f>
        <v>0.16883430232558139</v>
      </c>
      <c r="U225">
        <f>IF($N225="","",INDEX(DEF_OBLAST,$N225,7))</f>
        <v>344</v>
      </c>
      <c r="V225">
        <f>IF($N225="","",IF(ISNUMBER(INDEX(DEF_OBLAST,$N225,8)),INDEX(DEF_OBLAST,$N225,8),""))</f>
        <v>0.9</v>
      </c>
      <c r="W225">
        <f>IF($N225="","",INDEX(DEF_OBLAST,$N225,9))</f>
        <v>60720212</v>
      </c>
    </row>
    <row r="226" spans="1:23" x14ac:dyDescent="0.25">
      <c r="A226">
        <v>50008036</v>
      </c>
      <c r="B226" t="s">
        <v>431</v>
      </c>
      <c r="C226" t="s">
        <v>433</v>
      </c>
      <c r="D226">
        <v>2460</v>
      </c>
      <c r="E226">
        <v>17.22</v>
      </c>
      <c r="F226">
        <v>0.23589041095890409</v>
      </c>
      <c r="G226">
        <v>73</v>
      </c>
      <c r="H226">
        <v>1.3</v>
      </c>
      <c r="I226" t="s">
        <v>432</v>
      </c>
      <c r="L226" t="str">
        <f t="shared" si="3"/>
        <v>karin.epotencial@gmail.com; almeasale@gmail.com</v>
      </c>
      <c r="N226">
        <f>IFERROR(IF(ROW()=2,1,IF(COUNTIF($N$1:$N225,$N225)+1&gt;IF(LEN(INDEX(DEF_MAIL,$N225))=LEN(SUBSTITUTE(INDEX(DEF_MAIL,$N225),";","")),1,LEN(INDEX(DEF_MAIL,$N225))-LEN(SUBSTITUTE(INDEX(DEF_MAIL,$N225),";",""))+1),IF($N225+1&gt;ROWS(DEF_MAIL),"",$N225+1),$N225)),"")</f>
        <v>168</v>
      </c>
      <c r="O226">
        <f>IF($N226="","",INDEX(DEF_OBLAST,$N226,1))</f>
        <v>50010022</v>
      </c>
      <c r="P226" t="str">
        <f>IF($N226="","",INDEX(DEF_OBLAST,$N226,2))</f>
        <v>BENO s.r.o.</v>
      </c>
      <c r="Q226" t="str">
        <f>IF($N226="","",TRIM(RIGHT(LEFT(SUBSTITUTE(INDEX(DEF_MAIL,$N226),";",REPT(" ",LEN(INDEX(DEF_MAIL,$N226)))),COUNTIF($N$2:$N226,$N226)*LEN(INDEX(DEF_MAIL,$N226))),LEN(INDEX(DEF_MAIL,$N226)))))</f>
        <v>ibeno@email.cz</v>
      </c>
      <c r="R226">
        <f>IF($N226="","",INDEX(DEF_OBLAST,$N226,4))</f>
        <v>8297</v>
      </c>
      <c r="S226">
        <f>IF($N226="","",INDEX(DEF_OBLAST,$N226,5))</f>
        <v>58.079000000000001</v>
      </c>
      <c r="T226">
        <f>IF($N226="","",INDEX(DEF_OBLAST,$N226,6))</f>
        <v>0.16883430232558139</v>
      </c>
      <c r="U226">
        <f>IF($N226="","",INDEX(DEF_OBLAST,$N226,7))</f>
        <v>344</v>
      </c>
      <c r="V226">
        <f>IF($N226="","",IF(ISNUMBER(INDEX(DEF_OBLAST,$N226,8)),INDEX(DEF_OBLAST,$N226,8),""))</f>
        <v>0.9</v>
      </c>
      <c r="W226">
        <f>IF($N226="","",INDEX(DEF_OBLAST,$N226,9))</f>
        <v>60720212</v>
      </c>
    </row>
    <row r="227" spans="1:23" x14ac:dyDescent="0.25">
      <c r="A227">
        <v>50000796</v>
      </c>
      <c r="B227" t="s">
        <v>282</v>
      </c>
      <c r="C227" t="s">
        <v>434</v>
      </c>
      <c r="D227">
        <v>28705</v>
      </c>
      <c r="E227">
        <v>200.935</v>
      </c>
      <c r="F227">
        <v>0.23611633372502938</v>
      </c>
      <c r="G227">
        <v>851</v>
      </c>
      <c r="H227">
        <v>0.9</v>
      </c>
      <c r="I227">
        <v>44795092</v>
      </c>
      <c r="L227" t="str">
        <f t="shared" si="3"/>
        <v>Lenka.peckova@gw-world.com; michaela.krpcova@gw-world.com; zlata.janeckova@gw-world.com; Invoice.gw-jenec@gw-world.com</v>
      </c>
      <c r="N227">
        <f>IFERROR(IF(ROW()=2,1,IF(COUNTIF($N$1:$N226,$N226)+1&gt;IF(LEN(INDEX(DEF_MAIL,$N226))=LEN(SUBSTITUTE(INDEX(DEF_MAIL,$N226),";","")),1,LEN(INDEX(DEF_MAIL,$N226))-LEN(SUBSTITUTE(INDEX(DEF_MAIL,$N226),";",""))+1),IF($N226+1&gt;ROWS(DEF_MAIL),"",$N226+1),$N226)),"")</f>
        <v>169</v>
      </c>
      <c r="O227">
        <f>IF($N227="","",INDEX(DEF_OBLAST,$N227,1))</f>
        <v>50005013</v>
      </c>
      <c r="P227" t="str">
        <f>IF($N227="","",INDEX(DEF_OBLAST,$N227,2))</f>
        <v>SURTEP, s.r.o.</v>
      </c>
      <c r="Q227" t="str">
        <f>IF($N227="","",TRIM(RIGHT(LEFT(SUBSTITUTE(INDEX(DEF_MAIL,$N227),";",REPT(" ",LEN(INDEX(DEF_MAIL,$N227)))),COUNTIF($N$2:$N227,$N227)*LEN(INDEX(DEF_MAIL,$N227))),LEN(INDEX(DEF_MAIL,$N227)))))</f>
        <v>faktury@surtep.cz</v>
      </c>
      <c r="R227">
        <f>IF($N227="","",INDEX(DEF_OBLAST,$N227,4))</f>
        <v>10246</v>
      </c>
      <c r="S227">
        <f>IF($N227="","",INDEX(DEF_OBLAST,$N227,5))</f>
        <v>71.722000000000008</v>
      </c>
      <c r="T227">
        <f>IF($N227="","",INDEX(DEF_OBLAST,$N227,6))</f>
        <v>0.17036104513064135</v>
      </c>
      <c r="U227">
        <f>IF($N227="","",INDEX(DEF_OBLAST,$N227,7))</f>
        <v>421</v>
      </c>
      <c r="V227">
        <f>IF($N227="","",IF(ISNUMBER(INDEX(DEF_OBLAST,$N227,8)),INDEX(DEF_OBLAST,$N227,8),""))</f>
        <v>0.9</v>
      </c>
      <c r="W227">
        <f>IF($N227="","",INDEX(DEF_OBLAST,$N227,9))</f>
        <v>25785923</v>
      </c>
    </row>
    <row r="228" spans="1:23" x14ac:dyDescent="0.25">
      <c r="A228">
        <v>50013143</v>
      </c>
      <c r="B228" t="s">
        <v>435</v>
      </c>
      <c r="C228" t="s">
        <v>436</v>
      </c>
      <c r="D228">
        <v>4330</v>
      </c>
      <c r="E228">
        <v>30.310000000000002</v>
      </c>
      <c r="F228">
        <v>0.23679687500000002</v>
      </c>
      <c r="G228">
        <v>128</v>
      </c>
      <c r="H228">
        <v>1.1000000000000001</v>
      </c>
      <c r="I228">
        <v>3614735</v>
      </c>
      <c r="L228" t="str">
        <f t="shared" si="3"/>
        <v>infomifex@seznam.cz</v>
      </c>
      <c r="N228">
        <f>IFERROR(IF(ROW()=2,1,IF(COUNTIF($N$1:$N227,$N227)+1&gt;IF(LEN(INDEX(DEF_MAIL,$N227))=LEN(SUBSTITUTE(INDEX(DEF_MAIL,$N227),";","")),1,LEN(INDEX(DEF_MAIL,$N227))-LEN(SUBSTITUTE(INDEX(DEF_MAIL,$N227),";",""))+1),IF($N227+1&gt;ROWS(DEF_MAIL),"",$N227+1),$N227)),"")</f>
        <v>170</v>
      </c>
      <c r="O228">
        <f>IF($N228="","",INDEX(DEF_OBLAST,$N228,1))</f>
        <v>50010122</v>
      </c>
      <c r="P228" t="str">
        <f>IF($N228="","",INDEX(DEF_OBLAST,$N228,2))</f>
        <v>Pavel Šterba</v>
      </c>
      <c r="Q228" t="str">
        <f>IF($N228="","",TRIM(RIGHT(LEFT(SUBSTITUTE(INDEX(DEF_MAIL,$N228),";",REPT(" ",LEN(INDEX(DEF_MAIL,$N228)))),COUNTIF($N$2:$N228,$N228)*LEN(INDEX(DEF_MAIL,$N228))),LEN(INDEX(DEF_MAIL,$N228)))))</f>
        <v>info@targe.cz</v>
      </c>
      <c r="R228">
        <f>IF($N228="","",INDEX(DEF_OBLAST,$N228,4))</f>
        <v>1050</v>
      </c>
      <c r="S228">
        <f>IF($N228="","",INDEX(DEF_OBLAST,$N228,5))</f>
        <v>7.3500000000000005</v>
      </c>
      <c r="T228">
        <f>IF($N228="","",INDEX(DEF_OBLAST,$N228,6))</f>
        <v>0.17093023255813955</v>
      </c>
      <c r="U228">
        <f>IF($N228="","",INDEX(DEF_OBLAST,$N228,7))</f>
        <v>43</v>
      </c>
      <c r="V228">
        <f>IF($N228="","",IF(ISNUMBER(INDEX(DEF_OBLAST,$N228,8)),INDEX(DEF_OBLAST,$N228,8),""))</f>
        <v>1.3</v>
      </c>
      <c r="W228">
        <f>IF($N228="","",INDEX(DEF_OBLAST,$N228,9))</f>
        <v>64475204</v>
      </c>
    </row>
    <row r="229" spans="1:23" x14ac:dyDescent="0.25">
      <c r="A229">
        <v>50011961</v>
      </c>
      <c r="B229" t="s">
        <v>437</v>
      </c>
      <c r="C229" t="s">
        <v>438</v>
      </c>
      <c r="D229">
        <v>2379</v>
      </c>
      <c r="E229">
        <v>16.652999999999999</v>
      </c>
      <c r="F229">
        <v>0.23789999999999997</v>
      </c>
      <c r="G229">
        <v>70</v>
      </c>
      <c r="H229">
        <v>1.3</v>
      </c>
      <c r="I229">
        <v>25591321</v>
      </c>
      <c r="L229" t="str">
        <f t="shared" si="3"/>
        <v>info@hdcom.cz; dvorackova@hdcom.cz</v>
      </c>
      <c r="N229">
        <f>IFERROR(IF(ROW()=2,1,IF(COUNTIF($N$1:$N228,$N228)+1&gt;IF(LEN(INDEX(DEF_MAIL,$N228))=LEN(SUBSTITUTE(INDEX(DEF_MAIL,$N228),";","")),1,LEN(INDEX(DEF_MAIL,$N228))-LEN(SUBSTITUTE(INDEX(DEF_MAIL,$N228),";",""))+1),IF($N228+1&gt;ROWS(DEF_MAIL),"",$N228+1),$N228)),"")</f>
        <v>171</v>
      </c>
      <c r="O229">
        <f>IF($N229="","",INDEX(DEF_OBLAST,$N229,1))</f>
        <v>50010442</v>
      </c>
      <c r="P229" t="str">
        <f>IF($N229="","",INDEX(DEF_OBLAST,$N229,2))</f>
        <v>CESARE, s.r.o.</v>
      </c>
      <c r="Q229" t="str">
        <f>IF($N229="","",TRIM(RIGHT(LEFT(SUBSTITUTE(INDEX(DEF_MAIL,$N229),";",REPT(" ",LEN(INDEX(DEF_MAIL,$N229)))),COUNTIF($N$2:$N229,$N229)*LEN(INDEX(DEF_MAIL,$N229))),LEN(INDEX(DEF_MAIL,$N229)))))</f>
        <v>admin@danea.sk</v>
      </c>
      <c r="R229">
        <f>IF($N229="","",INDEX(DEF_OBLAST,$N229,4))</f>
        <v>2484</v>
      </c>
      <c r="S229">
        <f>IF($N229="","",INDEX(DEF_OBLAST,$N229,5))</f>
        <v>17.388000000000002</v>
      </c>
      <c r="T229">
        <f>IF($N229="","",INDEX(DEF_OBLAST,$N229,6))</f>
        <v>0.17215841584158417</v>
      </c>
      <c r="U229">
        <f>IF($N229="","",INDEX(DEF_OBLAST,$N229,7))</f>
        <v>101</v>
      </c>
      <c r="V229">
        <f>IF($N229="","",IF(ISNUMBER(INDEX(DEF_OBLAST,$N229,8)),INDEX(DEF_OBLAST,$N229,8),""))</f>
        <v>1.1000000000000001</v>
      </c>
      <c r="W229" t="str">
        <f>IF($N229="","",INDEX(DEF_OBLAST,$N229,9))</f>
        <v>SK2021631942</v>
      </c>
    </row>
    <row r="230" spans="1:23" x14ac:dyDescent="0.25">
      <c r="A230">
        <v>50005241</v>
      </c>
      <c r="B230" t="s">
        <v>439</v>
      </c>
      <c r="C230" t="s">
        <v>440</v>
      </c>
      <c r="D230">
        <v>1227</v>
      </c>
      <c r="E230">
        <v>8.5890000000000004</v>
      </c>
      <c r="F230">
        <v>0.23858333333333334</v>
      </c>
      <c r="G230">
        <v>36</v>
      </c>
      <c r="H230">
        <v>1.3</v>
      </c>
      <c r="I230">
        <v>26942381</v>
      </c>
      <c r="L230" t="str">
        <f t="shared" si="3"/>
        <v>info@wblacke.cz</v>
      </c>
      <c r="N230">
        <f>IFERROR(IF(ROW()=2,1,IF(COUNTIF($N$1:$N229,$N229)+1&gt;IF(LEN(INDEX(DEF_MAIL,$N229))=LEN(SUBSTITUTE(INDEX(DEF_MAIL,$N229),";","")),1,LEN(INDEX(DEF_MAIL,$N229))-LEN(SUBSTITUTE(INDEX(DEF_MAIL,$N229),";",""))+1),IF($N229+1&gt;ROWS(DEF_MAIL),"",$N229+1),$N229)),"")</f>
        <v>172</v>
      </c>
      <c r="O230">
        <f>IF($N230="","",INDEX(DEF_OBLAST,$N230,1))</f>
        <v>50005007</v>
      </c>
      <c r="P230" t="str">
        <f>IF($N230="","",INDEX(DEF_OBLAST,$N230,2))</f>
        <v>Tomedic s. r. o.</v>
      </c>
      <c r="Q230" t="str">
        <f>IF($N230="","",TRIM(RIGHT(LEFT(SUBSTITUTE(INDEX(DEF_MAIL,$N230),";",REPT(" ",LEN(INDEX(DEF_MAIL,$N230)))),COUNTIF($N$2:$N230,$N230)*LEN(INDEX(DEF_MAIL,$N230))),LEN(INDEX(DEF_MAIL,$N230)))))</f>
        <v>info@barioinvest.cz</v>
      </c>
      <c r="R230">
        <f>IF($N230="","",INDEX(DEF_OBLAST,$N230,4))</f>
        <v>914</v>
      </c>
      <c r="S230">
        <f>IF($N230="","",INDEX(DEF_OBLAST,$N230,5))</f>
        <v>6.3980000000000006</v>
      </c>
      <c r="T230">
        <f>IF($N230="","",INDEX(DEF_OBLAST,$N230,6))</f>
        <v>0.17291891891891895</v>
      </c>
      <c r="U230">
        <f>IF($N230="","",INDEX(DEF_OBLAST,$N230,7))</f>
        <v>37</v>
      </c>
      <c r="V230">
        <f>IF($N230="","",IF(ISNUMBER(INDEX(DEF_OBLAST,$N230,8)),INDEX(DEF_OBLAST,$N230,8),""))</f>
        <v>1.3</v>
      </c>
      <c r="W230">
        <f>IF($N230="","",INDEX(DEF_OBLAST,$N230,9))</f>
        <v>29119049</v>
      </c>
    </row>
    <row r="231" spans="1:23" x14ac:dyDescent="0.25">
      <c r="A231">
        <v>50005139</v>
      </c>
      <c r="B231" t="s">
        <v>441</v>
      </c>
      <c r="C231" t="s">
        <v>442</v>
      </c>
      <c r="D231">
        <v>46535</v>
      </c>
      <c r="E231">
        <v>325.745</v>
      </c>
      <c r="F231">
        <v>0.24022492625368733</v>
      </c>
      <c r="G231">
        <v>1356</v>
      </c>
      <c r="H231">
        <v>0.9</v>
      </c>
      <c r="I231">
        <v>24743429</v>
      </c>
      <c r="L231" t="str">
        <f t="shared" si="3"/>
        <v>hovorkova@babypoint.eu</v>
      </c>
      <c r="N231">
        <f>IFERROR(IF(ROW()=2,1,IF(COUNTIF($N$1:$N230,$N230)+1&gt;IF(LEN(INDEX(DEF_MAIL,$N230))=LEN(SUBSTITUTE(INDEX(DEF_MAIL,$N230),";","")),1,LEN(INDEX(DEF_MAIL,$N230))-LEN(SUBSTITUTE(INDEX(DEF_MAIL,$N230),";",""))+1),IF($N230+1&gt;ROWS(DEF_MAIL),"",$N230+1),$N230)),"")</f>
        <v>173</v>
      </c>
      <c r="O231">
        <f>IF($N231="","",INDEX(DEF_OBLAST,$N231,1))</f>
        <v>50011814</v>
      </c>
      <c r="P231" t="str">
        <f>IF($N231="","",INDEX(DEF_OBLAST,$N231,2))</f>
        <v>K.A.L.T. Pneu a.s.</v>
      </c>
      <c r="Q231" t="str">
        <f>IF($N231="","",TRIM(RIGHT(LEFT(SUBSTITUTE(INDEX(DEF_MAIL,$N231),";",REPT(" ",LEN(INDEX(DEF_MAIL,$N231)))),COUNTIF($N$2:$N231,$N231)*LEN(INDEX(DEF_MAIL,$N231))),LEN(INDEX(DEF_MAIL,$N231)))))</f>
        <v>faktury@kalt.cz</v>
      </c>
      <c r="R231">
        <f>IF($N231="","",INDEX(DEF_OBLAST,$N231,4))</f>
        <v>4567</v>
      </c>
      <c r="S231">
        <f>IF($N231="","",INDEX(DEF_OBLAST,$N231,5))</f>
        <v>31.969000000000001</v>
      </c>
      <c r="T231">
        <f>IF($N231="","",INDEX(DEF_OBLAST,$N231,6))</f>
        <v>0.17469398907103825</v>
      </c>
      <c r="U231">
        <f>IF($N231="","",INDEX(DEF_OBLAST,$N231,7))</f>
        <v>183</v>
      </c>
      <c r="V231">
        <f>IF($N231="","",IF(ISNUMBER(INDEX(DEF_OBLAST,$N231,8)),INDEX(DEF_OBLAST,$N231,8),""))</f>
        <v>1.1000000000000001</v>
      </c>
      <c r="W231">
        <f>IF($N231="","",INDEX(DEF_OBLAST,$N231,9))</f>
        <v>28219937</v>
      </c>
    </row>
    <row r="232" spans="1:23" x14ac:dyDescent="0.25">
      <c r="A232">
        <v>50013239</v>
      </c>
      <c r="B232" t="s">
        <v>443</v>
      </c>
      <c r="C232" t="s">
        <v>445</v>
      </c>
      <c r="D232">
        <v>5826</v>
      </c>
      <c r="E232">
        <v>40.782000000000004</v>
      </c>
      <c r="F232">
        <v>0.24275000000000002</v>
      </c>
      <c r="G232">
        <v>168</v>
      </c>
      <c r="H232">
        <v>1.1000000000000001</v>
      </c>
      <c r="I232" t="s">
        <v>444</v>
      </c>
      <c r="L232" t="str">
        <f t="shared" si="3"/>
        <v>financial@seraphstore.com; office@seraphstore.com</v>
      </c>
      <c r="N232">
        <f>IFERROR(IF(ROW()=2,1,IF(COUNTIF($N$1:$N231,$N231)+1&gt;IF(LEN(INDEX(DEF_MAIL,$N231))=LEN(SUBSTITUTE(INDEX(DEF_MAIL,$N231),";","")),1,LEN(INDEX(DEF_MAIL,$N231))-LEN(SUBSTITUTE(INDEX(DEF_MAIL,$N231),";",""))+1),IF($N231+1&gt;ROWS(DEF_MAIL),"",$N231+1),$N231)),"")</f>
        <v>174</v>
      </c>
      <c r="O232">
        <f>IF($N232="","",INDEX(DEF_OBLAST,$N232,1))</f>
        <v>50000679</v>
      </c>
      <c r="P232" t="str">
        <f>IF($N232="","",INDEX(DEF_OBLAST,$N232,2))</f>
        <v>SONA BUDILOVÁ</v>
      </c>
      <c r="Q232" t="str">
        <f>IF($N232="","",TRIM(RIGHT(LEFT(SUBSTITUTE(INDEX(DEF_MAIL,$N232),";",REPT(" ",LEN(INDEX(DEF_MAIL,$N232)))),COUNTIF($N$2:$N232,$N232)*LEN(INDEX(DEF_MAIL,$N232))),LEN(INDEX(DEF_MAIL,$N232)))))</f>
        <v>trade@modom.cz</v>
      </c>
      <c r="R232">
        <f>IF($N232="","",INDEX(DEF_OBLAST,$N232,4))</f>
        <v>956</v>
      </c>
      <c r="S232">
        <f>IF($N232="","",INDEX(DEF_OBLAST,$N232,5))</f>
        <v>6.6920000000000002</v>
      </c>
      <c r="T232">
        <f>IF($N232="","",INDEX(DEF_OBLAST,$N232,6))</f>
        <v>0.17610526315789474</v>
      </c>
      <c r="U232">
        <f>IF($N232="","",INDEX(DEF_OBLAST,$N232,7))</f>
        <v>38</v>
      </c>
      <c r="V232">
        <f>IF($N232="","",IF(ISNUMBER(INDEX(DEF_OBLAST,$N232,8)),INDEX(DEF_OBLAST,$N232,8),""))</f>
        <v>1.3</v>
      </c>
      <c r="W232">
        <f>IF($N232="","",INDEX(DEF_OBLAST,$N232,9))</f>
        <v>12572560</v>
      </c>
    </row>
    <row r="233" spans="1:23" x14ac:dyDescent="0.25">
      <c r="A233">
        <v>50012861</v>
      </c>
      <c r="B233" t="s">
        <v>446</v>
      </c>
      <c r="C233" t="s">
        <v>447</v>
      </c>
      <c r="D233">
        <v>3945</v>
      </c>
      <c r="E233">
        <v>27.615000000000002</v>
      </c>
      <c r="F233">
        <v>0.24438053097345133</v>
      </c>
      <c r="G233">
        <v>113</v>
      </c>
      <c r="H233">
        <v>1.1000000000000001</v>
      </c>
      <c r="I233">
        <v>3731901</v>
      </c>
      <c r="L233" t="str">
        <f t="shared" si="3"/>
        <v>info@parfemyzapusu.cz</v>
      </c>
      <c r="N233">
        <f>IFERROR(IF(ROW()=2,1,IF(COUNTIF($N$1:$N232,$N232)+1&gt;IF(LEN(INDEX(DEF_MAIL,$N232))=LEN(SUBSTITUTE(INDEX(DEF_MAIL,$N232),";","")),1,LEN(INDEX(DEF_MAIL,$N232))-LEN(SUBSTITUTE(INDEX(DEF_MAIL,$N232),";",""))+1),IF($N232+1&gt;ROWS(DEF_MAIL),"",$N232+1),$N232)),"")</f>
        <v>175</v>
      </c>
      <c r="O233">
        <f>IF($N233="","",INDEX(DEF_OBLAST,$N233,1))</f>
        <v>50011944</v>
      </c>
      <c r="P233" t="str">
        <f>IF($N233="","",INDEX(DEF_OBLAST,$N233,2))</f>
        <v>Petr Frühauf</v>
      </c>
      <c r="Q233" t="str">
        <f>IF($N233="","",TRIM(RIGHT(LEFT(SUBSTITUTE(INDEX(DEF_MAIL,$N233),";",REPT(" ",LEN(INDEX(DEF_MAIL,$N233)))),COUNTIF($N$2:$N233,$N233)*LEN(INDEX(DEF_MAIL,$N233))),LEN(INDEX(DEF_MAIL,$N233)))))</f>
        <v>info@caffe08.cz</v>
      </c>
      <c r="R233">
        <f>IF($N233="","",INDEX(DEF_OBLAST,$N233,4))</f>
        <v>3684</v>
      </c>
      <c r="S233">
        <f>IF($N233="","",INDEX(DEF_OBLAST,$N233,5))</f>
        <v>25.788</v>
      </c>
      <c r="T233">
        <f>IF($N233="","",INDEX(DEF_OBLAST,$N233,6))</f>
        <v>0.17663013698630137</v>
      </c>
      <c r="U233">
        <f>IF($N233="","",INDEX(DEF_OBLAST,$N233,7))</f>
        <v>146</v>
      </c>
      <c r="V233">
        <f>IF($N233="","",IF(ISNUMBER(INDEX(DEF_OBLAST,$N233,8)),INDEX(DEF_OBLAST,$N233,8),""))</f>
        <v>1.1000000000000001</v>
      </c>
      <c r="W233">
        <f>IF($N233="","",INDEX(DEF_OBLAST,$N233,9))</f>
        <v>46047042</v>
      </c>
    </row>
    <row r="234" spans="1:23" x14ac:dyDescent="0.25">
      <c r="A234">
        <v>50001782</v>
      </c>
      <c r="B234" t="s">
        <v>448</v>
      </c>
      <c r="C234" t="s">
        <v>449</v>
      </c>
      <c r="D234">
        <v>2135</v>
      </c>
      <c r="E234">
        <v>14.945</v>
      </c>
      <c r="F234">
        <v>0.245</v>
      </c>
      <c r="G234">
        <v>61</v>
      </c>
      <c r="H234">
        <v>1.3</v>
      </c>
      <c r="I234">
        <v>27574032</v>
      </c>
      <c r="L234" t="str">
        <f t="shared" si="3"/>
        <v>monika.vasickova@netfox.cz</v>
      </c>
      <c r="N234">
        <f>IFERROR(IF(ROW()=2,1,IF(COUNTIF($N$1:$N233,$N233)+1&gt;IF(LEN(INDEX(DEF_MAIL,$N233))=LEN(SUBSTITUTE(INDEX(DEF_MAIL,$N233),";","")),1,LEN(INDEX(DEF_MAIL,$N233))-LEN(SUBSTITUTE(INDEX(DEF_MAIL,$N233),";",""))+1),IF($N233+1&gt;ROWS(DEF_MAIL),"",$N233+1),$N233)),"")</f>
        <v>176</v>
      </c>
      <c r="O234">
        <f>IF($N234="","",INDEX(DEF_OBLAST,$N234,1))</f>
        <v>50005280</v>
      </c>
      <c r="P234" t="str">
        <f>IF($N234="","",INDEX(DEF_OBLAST,$N234,2))</f>
        <v>LEMAC marketing, s.r.o.</v>
      </c>
      <c r="Q234" t="str">
        <f>IF($N234="","",TRIM(RIGHT(LEFT(SUBSTITUTE(INDEX(DEF_MAIL,$N234),";",REPT(" ",LEN(INDEX(DEF_MAIL,$N234)))),COUNTIF($N$2:$N234,$N234)*LEN(INDEX(DEF_MAIL,$N234))),LEN(INDEX(DEF_MAIL,$N234)))))</f>
        <v>info@lemac.cz</v>
      </c>
      <c r="R234">
        <f>IF($N234="","",INDEX(DEF_OBLAST,$N234,4))</f>
        <v>1767</v>
      </c>
      <c r="S234">
        <f>IF($N234="","",INDEX(DEF_OBLAST,$N234,5))</f>
        <v>12.369</v>
      </c>
      <c r="T234">
        <f>IF($N234="","",INDEX(DEF_OBLAST,$N234,6))</f>
        <v>0.1767</v>
      </c>
      <c r="U234">
        <f>IF($N234="","",INDEX(DEF_OBLAST,$N234,7))</f>
        <v>70</v>
      </c>
      <c r="V234">
        <f>IF($N234="","",IF(ISNUMBER(INDEX(DEF_OBLAST,$N234,8)),INDEX(DEF_OBLAST,$N234,8),""))</f>
        <v>1.3</v>
      </c>
      <c r="W234">
        <f>IF($N234="","",INDEX(DEF_OBLAST,$N234,9))</f>
        <v>26003244</v>
      </c>
    </row>
    <row r="235" spans="1:23" x14ac:dyDescent="0.25">
      <c r="A235">
        <v>50010867</v>
      </c>
      <c r="B235" t="s">
        <v>125</v>
      </c>
      <c r="C235" t="s">
        <v>126</v>
      </c>
      <c r="D235">
        <v>4485</v>
      </c>
      <c r="E235">
        <v>31.395</v>
      </c>
      <c r="F235">
        <v>0.2452734375</v>
      </c>
      <c r="G235">
        <v>128</v>
      </c>
      <c r="H235">
        <v>1.1000000000000001</v>
      </c>
      <c r="I235">
        <v>26104784</v>
      </c>
      <c r="L235" t="str">
        <f t="shared" si="3"/>
        <v>tereza.stiborova@maternia.cz</v>
      </c>
      <c r="N235">
        <f>IFERROR(IF(ROW()=2,1,IF(COUNTIF($N$1:$N234,$N234)+1&gt;IF(LEN(INDEX(DEF_MAIL,$N234))=LEN(SUBSTITUTE(INDEX(DEF_MAIL,$N234),";","")),1,LEN(INDEX(DEF_MAIL,$N234))-LEN(SUBSTITUTE(INDEX(DEF_MAIL,$N234),";",""))+1),IF($N234+1&gt;ROWS(DEF_MAIL),"",$N234+1),$N234)),"")</f>
        <v>176</v>
      </c>
      <c r="O235">
        <f>IF($N235="","",INDEX(DEF_OBLAST,$N235,1))</f>
        <v>50005280</v>
      </c>
      <c r="P235" t="str">
        <f>IF($N235="","",INDEX(DEF_OBLAST,$N235,2))</f>
        <v>LEMAC marketing, s.r.o.</v>
      </c>
      <c r="Q235" t="str">
        <f>IF($N235="","",TRIM(RIGHT(LEFT(SUBSTITUTE(INDEX(DEF_MAIL,$N235),";",REPT(" ",LEN(INDEX(DEF_MAIL,$N235)))),COUNTIF($N$2:$N235,$N235)*LEN(INDEX(DEF_MAIL,$N235))),LEN(INDEX(DEF_MAIL,$N235)))))</f>
        <v>objednavky@reflexni-obleceni.cz</v>
      </c>
      <c r="R235">
        <f>IF($N235="","",INDEX(DEF_OBLAST,$N235,4))</f>
        <v>1767</v>
      </c>
      <c r="S235">
        <f>IF($N235="","",INDEX(DEF_OBLAST,$N235,5))</f>
        <v>12.369</v>
      </c>
      <c r="T235">
        <f>IF($N235="","",INDEX(DEF_OBLAST,$N235,6))</f>
        <v>0.1767</v>
      </c>
      <c r="U235">
        <f>IF($N235="","",INDEX(DEF_OBLAST,$N235,7))</f>
        <v>70</v>
      </c>
      <c r="V235">
        <f>IF($N235="","",IF(ISNUMBER(INDEX(DEF_OBLAST,$N235,8)),INDEX(DEF_OBLAST,$N235,8),""))</f>
        <v>1.3</v>
      </c>
      <c r="W235">
        <f>IF($N235="","",INDEX(DEF_OBLAST,$N235,9))</f>
        <v>26003244</v>
      </c>
    </row>
    <row r="236" spans="1:23" x14ac:dyDescent="0.25">
      <c r="A236">
        <v>50006581</v>
      </c>
      <c r="B236" t="s">
        <v>450</v>
      </c>
      <c r="C236" t="s">
        <v>451</v>
      </c>
      <c r="D236">
        <v>2315</v>
      </c>
      <c r="E236">
        <v>16.205000000000002</v>
      </c>
      <c r="F236">
        <v>0.24553030303030307</v>
      </c>
      <c r="G236">
        <v>66</v>
      </c>
      <c r="H236">
        <v>1.3</v>
      </c>
      <c r="I236">
        <v>27902510</v>
      </c>
      <c r="L236" t="str">
        <f t="shared" si="3"/>
        <v>fakturace.schindler@eintranet.net</v>
      </c>
      <c r="N236">
        <f>IFERROR(IF(ROW()=2,1,IF(COUNTIF($N$1:$N235,$N235)+1&gt;IF(LEN(INDEX(DEF_MAIL,$N235))=LEN(SUBSTITUTE(INDEX(DEF_MAIL,$N235),";","")),1,LEN(INDEX(DEF_MAIL,$N235))-LEN(SUBSTITUTE(INDEX(DEF_MAIL,$N235),";",""))+1),IF($N235+1&gt;ROWS(DEF_MAIL),"",$N235+1),$N235)),"")</f>
        <v>177</v>
      </c>
      <c r="O236">
        <f>IF($N236="","",INDEX(DEF_OBLAST,$N236,1))</f>
        <v>50010327</v>
      </c>
      <c r="P236" t="str">
        <f>IF($N236="","",INDEX(DEF_OBLAST,$N236,2))</f>
        <v>Jirí Toman</v>
      </c>
      <c r="Q236" t="str">
        <f>IF($N236="","",TRIM(RIGHT(LEFT(SUBSTITUTE(INDEX(DEF_MAIL,$N236),";",REPT(" ",LEN(INDEX(DEF_MAIL,$N236)))),COUNTIF($N$2:$N236,$N236)*LEN(INDEX(DEF_MAIL,$N236))),LEN(INDEX(DEF_MAIL,$N236)))))</f>
        <v>info@mh-domacipotreby.cz</v>
      </c>
      <c r="R236">
        <f>IF($N236="","",INDEX(DEF_OBLAST,$N236,4))</f>
        <v>3388</v>
      </c>
      <c r="S236">
        <f>IF($N236="","",INDEX(DEF_OBLAST,$N236,5))</f>
        <v>23.716000000000001</v>
      </c>
      <c r="T236">
        <f>IF($N236="","",INDEX(DEF_OBLAST,$N236,6))</f>
        <v>0.17831578947368421</v>
      </c>
      <c r="U236">
        <f>IF($N236="","",INDEX(DEF_OBLAST,$N236,7))</f>
        <v>133</v>
      </c>
      <c r="V236">
        <f>IF($N236="","",IF(ISNUMBER(INDEX(DEF_OBLAST,$N236,8)),INDEX(DEF_OBLAST,$N236,8),""))</f>
        <v>1.1000000000000001</v>
      </c>
      <c r="W236">
        <f>IF($N236="","",INDEX(DEF_OBLAST,$N236,9))</f>
        <v>3763579</v>
      </c>
    </row>
    <row r="237" spans="1:23" x14ac:dyDescent="0.25">
      <c r="A237">
        <v>50009700</v>
      </c>
      <c r="B237" t="s">
        <v>452</v>
      </c>
      <c r="C237" t="s">
        <v>453</v>
      </c>
      <c r="D237">
        <v>1861</v>
      </c>
      <c r="E237">
        <v>13.027000000000001</v>
      </c>
      <c r="F237">
        <v>0.24579245283018869</v>
      </c>
      <c r="G237">
        <v>53</v>
      </c>
      <c r="H237">
        <v>1.3</v>
      </c>
      <c r="I237">
        <v>72483687</v>
      </c>
      <c r="L237" t="str">
        <f t="shared" si="3"/>
        <v>objednavky@petshopik.cz</v>
      </c>
      <c r="N237">
        <f>IFERROR(IF(ROW()=2,1,IF(COUNTIF($N$1:$N236,$N236)+1&gt;IF(LEN(INDEX(DEF_MAIL,$N236))=LEN(SUBSTITUTE(INDEX(DEF_MAIL,$N236),";","")),1,LEN(INDEX(DEF_MAIL,$N236))-LEN(SUBSTITUTE(INDEX(DEF_MAIL,$N236),";",""))+1),IF($N236+1&gt;ROWS(DEF_MAIL),"",$N236+1),$N236)),"")</f>
        <v>178</v>
      </c>
      <c r="O237">
        <f>IF($N237="","",INDEX(DEF_OBLAST,$N237,1))</f>
        <v>50010482</v>
      </c>
      <c r="P237" t="str">
        <f>IF($N237="","",INDEX(DEF_OBLAST,$N237,2))</f>
        <v>IN TIME KURÝR, spol. s r.o.</v>
      </c>
      <c r="Q237" t="str">
        <f>IF($N237="","",TRIM(RIGHT(LEFT(SUBSTITUTE(INDEX(DEF_MAIL,$N237),";",REPT(" ",LEN(INDEX(DEF_MAIL,$N237)))),COUNTIF($N$2:$N237,$N237)*LEN(INDEX(DEF_MAIL,$N237))),LEN(INDEX(DEF_MAIL,$N237)))))</f>
        <v>agent@intimekuryr.cz</v>
      </c>
      <c r="R237">
        <f>IF($N237="","",INDEX(DEF_OBLAST,$N237,4))</f>
        <v>20989</v>
      </c>
      <c r="S237">
        <f>IF($N237="","",INDEX(DEF_OBLAST,$N237,5))</f>
        <v>146.923</v>
      </c>
      <c r="T237">
        <f>IF($N237="","",INDEX(DEF_OBLAST,$N237,6))</f>
        <v>0.17852126366950183</v>
      </c>
      <c r="U237">
        <f>IF($N237="","",INDEX(DEF_OBLAST,$N237,7))</f>
        <v>823</v>
      </c>
      <c r="V237">
        <f>IF($N237="","",IF(ISNUMBER(INDEX(DEF_OBLAST,$N237,8)),INDEX(DEF_OBLAST,$N237,8),""))</f>
        <v>0.9</v>
      </c>
      <c r="W237">
        <f>IF($N237="","",INDEX(DEF_OBLAST,$N237,9))</f>
        <v>25719921</v>
      </c>
    </row>
    <row r="238" spans="1:23" x14ac:dyDescent="0.25">
      <c r="A238">
        <v>50008564</v>
      </c>
      <c r="B238" t="s">
        <v>454</v>
      </c>
      <c r="C238" t="s">
        <v>455</v>
      </c>
      <c r="D238">
        <v>9985</v>
      </c>
      <c r="E238">
        <v>69.894999999999996</v>
      </c>
      <c r="F238">
        <v>0.24785460992907801</v>
      </c>
      <c r="G238">
        <v>282</v>
      </c>
      <c r="H238">
        <v>0.9</v>
      </c>
      <c r="I238">
        <v>66726328</v>
      </c>
      <c r="L238" t="str">
        <f t="shared" si="3"/>
        <v>sales@freestyle4u.cz</v>
      </c>
      <c r="N238">
        <f>IFERROR(IF(ROW()=2,1,IF(COUNTIF($N$1:$N237,$N237)+1&gt;IF(LEN(INDEX(DEF_MAIL,$N237))=LEN(SUBSTITUTE(INDEX(DEF_MAIL,$N237),";","")),1,LEN(INDEX(DEF_MAIL,$N237))-LEN(SUBSTITUTE(INDEX(DEF_MAIL,$N237),";",""))+1),IF($N237+1&gt;ROWS(DEF_MAIL),"",$N237+1),$N237)),"")</f>
        <v>179</v>
      </c>
      <c r="O238">
        <f>IF($N238="","",INDEX(DEF_OBLAST,$N238,1))</f>
        <v>50012545</v>
      </c>
      <c r="P238" t="str">
        <f>IF($N238="","",INDEX(DEF_OBLAST,$N238,2))</f>
        <v>PENZO s.r.o.</v>
      </c>
      <c r="Q238" t="str">
        <f>IF($N238="","",TRIM(RIGHT(LEFT(SUBSTITUTE(INDEX(DEF_MAIL,$N238),";",REPT(" ",LEN(INDEX(DEF_MAIL,$N238)))),COUNTIF($N$2:$N238,$N238)*LEN(INDEX(DEF_MAIL,$N238))),LEN(INDEX(DEF_MAIL,$N238)))))</f>
        <v>obchod@penzo.cz</v>
      </c>
      <c r="R238">
        <f>IF($N238="","",INDEX(DEF_OBLAST,$N238,4))</f>
        <v>13099</v>
      </c>
      <c r="S238">
        <f>IF($N238="","",INDEX(DEF_OBLAST,$N238,5))</f>
        <v>91.692999999999998</v>
      </c>
      <c r="T238">
        <f>IF($N238="","",INDEX(DEF_OBLAST,$N238,6))</f>
        <v>0.17943835616438356</v>
      </c>
      <c r="U238">
        <f>IF($N238="","",INDEX(DEF_OBLAST,$N238,7))</f>
        <v>511</v>
      </c>
      <c r="V238">
        <f>IF($N238="","",IF(ISNUMBER(INDEX(DEF_OBLAST,$N238,8)),INDEX(DEF_OBLAST,$N238,8),""))</f>
        <v>0.9</v>
      </c>
      <c r="W238">
        <f>IF($N238="","",INDEX(DEF_OBLAST,$N238,9))</f>
        <v>28803833</v>
      </c>
    </row>
    <row r="239" spans="1:23" x14ac:dyDescent="0.25">
      <c r="A239">
        <v>50010024</v>
      </c>
      <c r="B239" t="s">
        <v>456</v>
      </c>
      <c r="C239" t="s">
        <v>457</v>
      </c>
      <c r="D239">
        <v>62161</v>
      </c>
      <c r="E239">
        <v>435.12700000000001</v>
      </c>
      <c r="F239">
        <v>0.24992935094773119</v>
      </c>
      <c r="G239">
        <v>1741</v>
      </c>
      <c r="H239">
        <v>0.9</v>
      </c>
      <c r="I239">
        <v>36678180</v>
      </c>
      <c r="L239" t="str">
        <f t="shared" si="3"/>
        <v>accounting@naturalswiss.ch</v>
      </c>
      <c r="N239">
        <f>IFERROR(IF(ROW()=2,1,IF(COUNTIF($N$1:$N238,$N238)+1&gt;IF(LEN(INDEX(DEF_MAIL,$N238))=LEN(SUBSTITUTE(INDEX(DEF_MAIL,$N238),";","")),1,LEN(INDEX(DEF_MAIL,$N238))-LEN(SUBSTITUTE(INDEX(DEF_MAIL,$N238),";",""))+1),IF($N238+1&gt;ROWS(DEF_MAIL),"",$N238+1),$N238)),"")</f>
        <v>179</v>
      </c>
      <c r="O239">
        <f>IF($N239="","",INDEX(DEF_OBLAST,$N239,1))</f>
        <v>50012545</v>
      </c>
      <c r="P239" t="str">
        <f>IF($N239="","",INDEX(DEF_OBLAST,$N239,2))</f>
        <v>PENZO s.r.o.</v>
      </c>
      <c r="Q239" t="str">
        <f>IF($N239="","",TRIM(RIGHT(LEFT(SUBSTITUTE(INDEX(DEF_MAIL,$N239),";",REPT(" ",LEN(INDEX(DEF_MAIL,$N239)))),COUNTIF($N$2:$N239,$N239)*LEN(INDEX(DEF_MAIL,$N239))),LEN(INDEX(DEF_MAIL,$N239)))))</f>
        <v>ucto.penzo@gmail.com</v>
      </c>
      <c r="R239">
        <f>IF($N239="","",INDEX(DEF_OBLAST,$N239,4))</f>
        <v>13099</v>
      </c>
      <c r="S239">
        <f>IF($N239="","",INDEX(DEF_OBLAST,$N239,5))</f>
        <v>91.692999999999998</v>
      </c>
      <c r="T239">
        <f>IF($N239="","",INDEX(DEF_OBLAST,$N239,6))</f>
        <v>0.17943835616438356</v>
      </c>
      <c r="U239">
        <f>IF($N239="","",INDEX(DEF_OBLAST,$N239,7))</f>
        <v>511</v>
      </c>
      <c r="V239">
        <f>IF($N239="","",IF(ISNUMBER(INDEX(DEF_OBLAST,$N239,8)),INDEX(DEF_OBLAST,$N239,8),""))</f>
        <v>0.9</v>
      </c>
      <c r="W239">
        <f>IF($N239="","",INDEX(DEF_OBLAST,$N239,9))</f>
        <v>28803833</v>
      </c>
    </row>
    <row r="240" spans="1:23" x14ac:dyDescent="0.25">
      <c r="A240">
        <v>50012141</v>
      </c>
      <c r="B240" t="s">
        <v>458</v>
      </c>
      <c r="C240" t="s">
        <v>459</v>
      </c>
      <c r="D240">
        <v>1110</v>
      </c>
      <c r="E240">
        <v>7.7700000000000005</v>
      </c>
      <c r="F240">
        <v>0.2506451612903226</v>
      </c>
      <c r="G240">
        <v>31</v>
      </c>
      <c r="H240">
        <v>1.3</v>
      </c>
      <c r="I240">
        <v>4971515</v>
      </c>
      <c r="L240" t="str">
        <f t="shared" si="3"/>
        <v>info@motodream.cz</v>
      </c>
      <c r="N240">
        <f>IFERROR(IF(ROW()=2,1,IF(COUNTIF($N$1:$N239,$N239)+1&gt;IF(LEN(INDEX(DEF_MAIL,$N239))=LEN(SUBSTITUTE(INDEX(DEF_MAIL,$N239),";","")),1,LEN(INDEX(DEF_MAIL,$N239))-LEN(SUBSTITUTE(INDEX(DEF_MAIL,$N239),";",""))+1),IF($N239+1&gt;ROWS(DEF_MAIL),"",$N239+1),$N239)),"")</f>
        <v>180</v>
      </c>
      <c r="O240">
        <f>IF($N240="","",INDEX(DEF_OBLAST,$N240,1))</f>
        <v>50009682</v>
      </c>
      <c r="P240" t="str">
        <f>IF($N240="","",INDEX(DEF_OBLAST,$N240,2))</f>
        <v>Jirí Toman</v>
      </c>
      <c r="Q240" t="str">
        <f>IF($N240="","",TRIM(RIGHT(LEFT(SUBSTITUTE(INDEX(DEF_MAIL,$N240),";",REPT(" ",LEN(INDEX(DEF_MAIL,$N240)))),COUNTIF($N$2:$N240,$N240)*LEN(INDEX(DEF_MAIL,$N240))),LEN(INDEX(DEF_MAIL,$N240)))))</f>
        <v>info@maxihobby.cz</v>
      </c>
      <c r="R240">
        <f>IF($N240="","",INDEX(DEF_OBLAST,$N240,4))</f>
        <v>2847</v>
      </c>
      <c r="S240">
        <f>IF($N240="","",INDEX(DEF_OBLAST,$N240,5))</f>
        <v>19.929000000000002</v>
      </c>
      <c r="T240">
        <f>IF($N240="","",INDEX(DEF_OBLAST,$N240,6))</f>
        <v>0.17954054054054056</v>
      </c>
      <c r="U240">
        <f>IF($N240="","",INDEX(DEF_OBLAST,$N240,7))</f>
        <v>111</v>
      </c>
      <c r="V240">
        <f>IF($N240="","",IF(ISNUMBER(INDEX(DEF_OBLAST,$N240,8)),INDEX(DEF_OBLAST,$N240,8),""))</f>
        <v>1.1000000000000001</v>
      </c>
      <c r="W240">
        <f>IF($N240="","",INDEX(DEF_OBLAST,$N240,9))</f>
        <v>3763579</v>
      </c>
    </row>
    <row r="241" spans="1:23" x14ac:dyDescent="0.25">
      <c r="A241">
        <v>50007449</v>
      </c>
      <c r="B241" t="s">
        <v>460</v>
      </c>
      <c r="C241" t="s">
        <v>461</v>
      </c>
      <c r="D241">
        <v>6082</v>
      </c>
      <c r="E241">
        <v>42.573999999999998</v>
      </c>
      <c r="F241">
        <v>0.25191715976331358</v>
      </c>
      <c r="G241">
        <v>169</v>
      </c>
      <c r="H241">
        <v>1.1000000000000001</v>
      </c>
      <c r="I241">
        <v>74607782</v>
      </c>
      <c r="L241" t="str">
        <f t="shared" si="3"/>
        <v>e-vytvarka@seznam.cz</v>
      </c>
      <c r="N241">
        <f>IFERROR(IF(ROW()=2,1,IF(COUNTIF($N$1:$N240,$N240)+1&gt;IF(LEN(INDEX(DEF_MAIL,$N240))=LEN(SUBSTITUTE(INDEX(DEF_MAIL,$N240),";","")),1,LEN(INDEX(DEF_MAIL,$N240))-LEN(SUBSTITUTE(INDEX(DEF_MAIL,$N240),";",""))+1),IF($N240+1&gt;ROWS(DEF_MAIL),"",$N240+1),$N240)),"")</f>
        <v>181</v>
      </c>
      <c r="O241">
        <f>IF($N241="","",INDEX(DEF_OBLAST,$N241,1))</f>
        <v>50006904</v>
      </c>
      <c r="P241" t="str">
        <f>IF($N241="","",INDEX(DEF_OBLAST,$N241,2))</f>
        <v>Petr Trávnícek</v>
      </c>
      <c r="Q241" t="str">
        <f>IF($N241="","",TRIM(RIGHT(LEFT(SUBSTITUTE(INDEX(DEF_MAIL,$N241),";",REPT(" ",LEN(INDEX(DEF_MAIL,$N241)))),COUNTIF($N$2:$N241,$N241)*LEN(INDEX(DEF_MAIL,$N241))),LEN(INDEX(DEF_MAIL,$N241)))))</f>
        <v>jan@mototravnicek.cz</v>
      </c>
      <c r="R241">
        <f>IF($N241="","",INDEX(DEF_OBLAST,$N241,4))</f>
        <v>3752</v>
      </c>
      <c r="S241">
        <f>IF($N241="","",INDEX(DEF_OBLAST,$N241,5))</f>
        <v>26.263999999999999</v>
      </c>
      <c r="T241">
        <f>IF($N241="","",INDEX(DEF_OBLAST,$N241,6))</f>
        <v>0.1798904109589041</v>
      </c>
      <c r="U241">
        <f>IF($N241="","",INDEX(DEF_OBLAST,$N241,7))</f>
        <v>146</v>
      </c>
      <c r="V241">
        <f>IF($N241="","",IF(ISNUMBER(INDEX(DEF_OBLAST,$N241,8)),INDEX(DEF_OBLAST,$N241,8),""))</f>
        <v>1.1000000000000001</v>
      </c>
      <c r="W241">
        <f>IF($N241="","",INDEX(DEF_OBLAST,$N241,9))</f>
        <v>67591558</v>
      </c>
    </row>
    <row r="242" spans="1:23" x14ac:dyDescent="0.25">
      <c r="A242">
        <v>50011865</v>
      </c>
      <c r="B242" t="s">
        <v>462</v>
      </c>
      <c r="C242" t="s">
        <v>463</v>
      </c>
      <c r="D242">
        <v>1911</v>
      </c>
      <c r="E242">
        <v>13.377000000000001</v>
      </c>
      <c r="F242">
        <v>0.25239622641509435</v>
      </c>
      <c r="G242">
        <v>53</v>
      </c>
      <c r="H242">
        <v>1.3</v>
      </c>
      <c r="I242">
        <v>40813762</v>
      </c>
      <c r="L242" t="str">
        <f t="shared" si="3"/>
        <v>eurocat@domacilekarna.cz</v>
      </c>
      <c r="N242">
        <f>IFERROR(IF(ROW()=2,1,IF(COUNTIF($N$1:$N241,$N241)+1&gt;IF(LEN(INDEX(DEF_MAIL,$N241))=LEN(SUBSTITUTE(INDEX(DEF_MAIL,$N241),";","")),1,LEN(INDEX(DEF_MAIL,$N241))-LEN(SUBSTITUTE(INDEX(DEF_MAIL,$N241),";",""))+1),IF($N241+1&gt;ROWS(DEF_MAIL),"",$N241+1),$N241)),"")</f>
        <v>182</v>
      </c>
      <c r="O242">
        <f>IF($N242="","",INDEX(DEF_OBLAST,$N242,1))</f>
        <v>50007250</v>
      </c>
      <c r="P242" t="str">
        <f>IF($N242="","",INDEX(DEF_OBLAST,$N242,2))</f>
        <v>ALPO, spol. s r.o.</v>
      </c>
      <c r="Q242" t="str">
        <f>IF($N242="","",TRIM(RIGHT(LEFT(SUBSTITUTE(INDEX(DEF_MAIL,$N242),";",REPT(" ",LEN(INDEX(DEF_MAIL,$N242)))),COUNTIF($N$2:$N242,$N242)*LEN(INDEX(DEF_MAIL,$N242))),LEN(INDEX(DEF_MAIL,$N242)))))</f>
        <v>objednavka@alpo.cz</v>
      </c>
      <c r="R242">
        <f>IF($N242="","",INDEX(DEF_OBLAST,$N242,4))</f>
        <v>1321</v>
      </c>
      <c r="S242">
        <f>IF($N242="","",INDEX(DEF_OBLAST,$N242,5))</f>
        <v>9.2469999999999999</v>
      </c>
      <c r="T242">
        <f>IF($N242="","",INDEX(DEF_OBLAST,$N242,6))</f>
        <v>0.18131372549019609</v>
      </c>
      <c r="U242">
        <f>IF($N242="","",INDEX(DEF_OBLAST,$N242,7))</f>
        <v>51</v>
      </c>
      <c r="V242">
        <f>IF($N242="","",IF(ISNUMBER(INDEX(DEF_OBLAST,$N242,8)),INDEX(DEF_OBLAST,$N242,8),""))</f>
        <v>1.3</v>
      </c>
      <c r="W242">
        <f>IF($N242="","",INDEX(DEF_OBLAST,$N242,9))</f>
        <v>44269358</v>
      </c>
    </row>
    <row r="243" spans="1:23" x14ac:dyDescent="0.25">
      <c r="A243">
        <v>50011221</v>
      </c>
      <c r="B243" t="s">
        <v>464</v>
      </c>
      <c r="C243" t="s">
        <v>465</v>
      </c>
      <c r="D243">
        <v>2563</v>
      </c>
      <c r="E243">
        <v>17.940999999999999</v>
      </c>
      <c r="F243">
        <v>0.25269014084507041</v>
      </c>
      <c r="G243">
        <v>71</v>
      </c>
      <c r="H243">
        <v>1.3</v>
      </c>
      <c r="I243">
        <v>24303127</v>
      </c>
      <c r="L243" t="str">
        <f t="shared" si="3"/>
        <v>info@sirapy.cz</v>
      </c>
      <c r="N243">
        <f>IFERROR(IF(ROW()=2,1,IF(COUNTIF($N$1:$N242,$N242)+1&gt;IF(LEN(INDEX(DEF_MAIL,$N242))=LEN(SUBSTITUTE(INDEX(DEF_MAIL,$N242),";","")),1,LEN(INDEX(DEF_MAIL,$N242))-LEN(SUBSTITUTE(INDEX(DEF_MAIL,$N242),";",""))+1),IF($N242+1&gt;ROWS(DEF_MAIL),"",$N242+1),$N242)),"")</f>
        <v>183</v>
      </c>
      <c r="O243">
        <f>IF($N243="","",INDEX(DEF_OBLAST,$N243,1))</f>
        <v>50013086</v>
      </c>
      <c r="P243" t="str">
        <f>IF($N243="","",INDEX(DEF_OBLAST,$N243,2))</f>
        <v>Unuodesign s.r.o.</v>
      </c>
      <c r="Q243" t="str">
        <f>IF($N243="","",TRIM(RIGHT(LEFT(SUBSTITUTE(INDEX(DEF_MAIL,$N243),";",REPT(" ",LEN(INDEX(DEF_MAIL,$N243)))),COUNTIF($N$2:$N243,$N243)*LEN(INDEX(DEF_MAIL,$N243))),LEN(INDEX(DEF_MAIL,$N243)))))</f>
        <v>info@unuodesign.cz</v>
      </c>
      <c r="R243">
        <f>IF($N243="","",INDEX(DEF_OBLAST,$N243,4))</f>
        <v>1465</v>
      </c>
      <c r="S243">
        <f>IF($N243="","",INDEX(DEF_OBLAST,$N243,5))</f>
        <v>10.255000000000001</v>
      </c>
      <c r="T243">
        <f>IF($N243="","",INDEX(DEF_OBLAST,$N243,6))</f>
        <v>0.18312500000000001</v>
      </c>
      <c r="U243">
        <f>IF($N243="","",INDEX(DEF_OBLAST,$N243,7))</f>
        <v>56</v>
      </c>
      <c r="V243">
        <f>IF($N243="","",IF(ISNUMBER(INDEX(DEF_OBLAST,$N243,8)),INDEX(DEF_OBLAST,$N243,8),""))</f>
        <v>1.3</v>
      </c>
      <c r="W243">
        <f>IF($N243="","",INDEX(DEF_OBLAST,$N243,9))</f>
        <v>27380076</v>
      </c>
    </row>
    <row r="244" spans="1:23" x14ac:dyDescent="0.25">
      <c r="A244">
        <v>50002699</v>
      </c>
      <c r="B244" t="s">
        <v>466</v>
      </c>
      <c r="C244" t="s">
        <v>467</v>
      </c>
      <c r="D244">
        <v>2239</v>
      </c>
      <c r="E244">
        <v>15.673</v>
      </c>
      <c r="F244">
        <v>0.25279032258064515</v>
      </c>
      <c r="G244">
        <v>62</v>
      </c>
      <c r="H244">
        <v>1.3</v>
      </c>
      <c r="I244">
        <v>42857341</v>
      </c>
      <c r="L244" t="str">
        <f t="shared" si="3"/>
        <v>smejkal@svet-deskovych-her.cz</v>
      </c>
      <c r="N244">
        <f>IFERROR(IF(ROW()=2,1,IF(COUNTIF($N$1:$N243,$N243)+1&gt;IF(LEN(INDEX(DEF_MAIL,$N243))=LEN(SUBSTITUTE(INDEX(DEF_MAIL,$N243),";","")),1,LEN(INDEX(DEF_MAIL,$N243))-LEN(SUBSTITUTE(INDEX(DEF_MAIL,$N243),";",""))+1),IF($N243+1&gt;ROWS(DEF_MAIL),"",$N243+1),$N243)),"")</f>
        <v>184</v>
      </c>
      <c r="O244">
        <f>IF($N244="","",INDEX(DEF_OBLAST,$N244,1))</f>
        <v>50011705</v>
      </c>
      <c r="P244" t="str">
        <f>IF($N244="","",INDEX(DEF_OBLAST,$N244,2))</f>
        <v>biomana shop s.r.o.</v>
      </c>
      <c r="Q244" t="str">
        <f>IF($N244="","",TRIM(RIGHT(LEFT(SUBSTITUTE(INDEX(DEF_MAIL,$N244),";",REPT(" ",LEN(INDEX(DEF_MAIL,$N244)))),COUNTIF($N$2:$N244,$N244)*LEN(INDEX(DEF_MAIL,$N244))),LEN(INDEX(DEF_MAIL,$N244)))))</f>
        <v>info@biomana.cz</v>
      </c>
      <c r="R244">
        <f>IF($N244="","",INDEX(DEF_OBLAST,$N244,4))</f>
        <v>2895</v>
      </c>
      <c r="S244">
        <f>IF($N244="","",INDEX(DEF_OBLAST,$N244,5))</f>
        <v>20.265000000000001</v>
      </c>
      <c r="T244">
        <f>IF($N244="","",INDEX(DEF_OBLAST,$N244,6))</f>
        <v>0.18422727272727274</v>
      </c>
      <c r="U244">
        <f>IF($N244="","",INDEX(DEF_OBLAST,$N244,7))</f>
        <v>110</v>
      </c>
      <c r="V244">
        <f>IF($N244="","",IF(ISNUMBER(INDEX(DEF_OBLAST,$N244,8)),INDEX(DEF_OBLAST,$N244,8),""))</f>
        <v>1.1000000000000001</v>
      </c>
      <c r="W244">
        <f>IF($N244="","",INDEX(DEF_OBLAST,$N244,9))</f>
        <v>4959540</v>
      </c>
    </row>
    <row r="245" spans="1:23" x14ac:dyDescent="0.25">
      <c r="A245">
        <v>50004731</v>
      </c>
      <c r="B245" t="s">
        <v>468</v>
      </c>
      <c r="C245" t="s">
        <v>469</v>
      </c>
      <c r="D245">
        <v>1807</v>
      </c>
      <c r="E245">
        <v>12.649000000000001</v>
      </c>
      <c r="F245">
        <v>0.25298000000000004</v>
      </c>
      <c r="G245">
        <v>50</v>
      </c>
      <c r="H245">
        <v>1.3</v>
      </c>
      <c r="I245">
        <v>60478675</v>
      </c>
      <c r="L245" t="str">
        <f t="shared" si="3"/>
        <v>italtrios@italtrios.cz</v>
      </c>
      <c r="N245">
        <f>IFERROR(IF(ROW()=2,1,IF(COUNTIF($N$1:$N244,$N244)+1&gt;IF(LEN(INDEX(DEF_MAIL,$N244))=LEN(SUBSTITUTE(INDEX(DEF_MAIL,$N244),";","")),1,LEN(INDEX(DEF_MAIL,$N244))-LEN(SUBSTITUTE(INDEX(DEF_MAIL,$N244),";",""))+1),IF($N244+1&gt;ROWS(DEF_MAIL),"",$N244+1),$N244)),"")</f>
        <v>185</v>
      </c>
      <c r="O245">
        <f>IF($N245="","",INDEX(DEF_OBLAST,$N245,1))</f>
        <v>50012469</v>
      </c>
      <c r="P245" t="str">
        <f>IF($N245="","",INDEX(DEF_OBLAST,$N245,2))</f>
        <v>autokosmetika s.r.o.</v>
      </c>
      <c r="Q245" t="str">
        <f>IF($N245="","",TRIM(RIGHT(LEFT(SUBSTITUTE(INDEX(DEF_MAIL,$N245),";",REPT(" ",LEN(INDEX(DEF_MAIL,$N245)))),COUNTIF($N$2:$N245,$N245)*LEN(INDEX(DEF_MAIL,$N245))),LEN(INDEX(DEF_MAIL,$N245)))))</f>
        <v>autokosmetikaprofi@gmail.com</v>
      </c>
      <c r="R245">
        <f>IF($N245="","",INDEX(DEF_OBLAST,$N245,4))</f>
        <v>1609</v>
      </c>
      <c r="S245">
        <f>IF($N245="","",INDEX(DEF_OBLAST,$N245,5))</f>
        <v>11.263</v>
      </c>
      <c r="T245">
        <f>IF($N245="","",INDEX(DEF_OBLAST,$N245,6))</f>
        <v>0.18463934426229509</v>
      </c>
      <c r="U245">
        <f>IF($N245="","",INDEX(DEF_OBLAST,$N245,7))</f>
        <v>61</v>
      </c>
      <c r="V245">
        <f>IF($N245="","",IF(ISNUMBER(INDEX(DEF_OBLAST,$N245,8)),INDEX(DEF_OBLAST,$N245,8),""))</f>
        <v>1.3</v>
      </c>
      <c r="W245">
        <f>IF($N245="","",INDEX(DEF_OBLAST,$N245,9))</f>
        <v>4564634</v>
      </c>
    </row>
    <row r="246" spans="1:23" x14ac:dyDescent="0.25">
      <c r="A246">
        <v>50006092</v>
      </c>
      <c r="B246" t="s">
        <v>470</v>
      </c>
      <c r="C246" t="s">
        <v>471</v>
      </c>
      <c r="D246">
        <v>2431</v>
      </c>
      <c r="E246">
        <v>17.016999999999999</v>
      </c>
      <c r="F246">
        <v>0.25398507462686565</v>
      </c>
      <c r="G246">
        <v>67</v>
      </c>
      <c r="H246">
        <v>1.3</v>
      </c>
      <c r="I246">
        <v>66514096</v>
      </c>
      <c r="L246" t="str">
        <f t="shared" si="3"/>
        <v>milobrno@seznam.cz</v>
      </c>
      <c r="N246">
        <f>IFERROR(IF(ROW()=2,1,IF(COUNTIF($N$1:$N245,$N245)+1&gt;IF(LEN(INDEX(DEF_MAIL,$N245))=LEN(SUBSTITUTE(INDEX(DEF_MAIL,$N245),";","")),1,LEN(INDEX(DEF_MAIL,$N245))-LEN(SUBSTITUTE(INDEX(DEF_MAIL,$N245),";",""))+1),IF($N245+1&gt;ROWS(DEF_MAIL),"",$N245+1),$N245)),"")</f>
        <v>186</v>
      </c>
      <c r="O246">
        <f>IF($N246="","",INDEX(DEF_OBLAST,$N246,1))</f>
        <v>50000319</v>
      </c>
      <c r="P246" t="str">
        <f>IF($N246="","",INDEX(DEF_OBLAST,$N246,2))</f>
        <v>GRADA PUBLISHING,A.S.</v>
      </c>
      <c r="Q246" t="str">
        <f>IF($N246="","",TRIM(RIGHT(LEFT(SUBSTITUTE(INDEX(DEF_MAIL,$N246),";",REPT(" ",LEN(INDEX(DEF_MAIL,$N246)))),COUNTIF($N$2:$N246,$N246)*LEN(INDEX(DEF_MAIL,$N246))),LEN(INDEX(DEF_MAIL,$N246)))))</f>
        <v>sabova@grada.cz</v>
      </c>
      <c r="R246">
        <f>IF($N246="","",INDEX(DEF_OBLAST,$N246,4))</f>
        <v>7079</v>
      </c>
      <c r="S246">
        <f>IF($N246="","",INDEX(DEF_OBLAST,$N246,5))</f>
        <v>49.553000000000004</v>
      </c>
      <c r="T246">
        <f>IF($N246="","",INDEX(DEF_OBLAST,$N246,6))</f>
        <v>0.18841444866920154</v>
      </c>
      <c r="U246">
        <f>IF($N246="","",INDEX(DEF_OBLAST,$N246,7))</f>
        <v>263</v>
      </c>
      <c r="V246">
        <f>IF($N246="","",IF(ISNUMBER(INDEX(DEF_OBLAST,$N246,8)),INDEX(DEF_OBLAST,$N246,8),""))</f>
        <v>0.9</v>
      </c>
      <c r="W246">
        <f>IF($N246="","",INDEX(DEF_OBLAST,$N246,9))</f>
        <v>48110248</v>
      </c>
    </row>
    <row r="247" spans="1:23" x14ac:dyDescent="0.25">
      <c r="A247">
        <v>50003739</v>
      </c>
      <c r="B247" t="s">
        <v>472</v>
      </c>
      <c r="C247" t="s">
        <v>473</v>
      </c>
      <c r="D247">
        <v>582</v>
      </c>
      <c r="E247">
        <v>4.0739999999999998</v>
      </c>
      <c r="F247">
        <v>0.25462499999999999</v>
      </c>
      <c r="G247">
        <v>16</v>
      </c>
      <c r="H247">
        <v>1.3</v>
      </c>
      <c r="I247">
        <v>68427379</v>
      </c>
      <c r="L247" t="str">
        <f t="shared" si="3"/>
        <v>t.sej@seznam.cz</v>
      </c>
      <c r="N247">
        <f>IFERROR(IF(ROW()=2,1,IF(COUNTIF($N$1:$N246,$N246)+1&gt;IF(LEN(INDEX(DEF_MAIL,$N246))=LEN(SUBSTITUTE(INDEX(DEF_MAIL,$N246),";","")),1,LEN(INDEX(DEF_MAIL,$N246))-LEN(SUBSTITUTE(INDEX(DEF_MAIL,$N246),";",""))+1),IF($N246+1&gt;ROWS(DEF_MAIL),"",$N246+1),$N246)),"")</f>
        <v>186</v>
      </c>
      <c r="O247">
        <f>IF($N247="","",INDEX(DEF_OBLAST,$N247,1))</f>
        <v>50000319</v>
      </c>
      <c r="P247" t="str">
        <f>IF($N247="","",INDEX(DEF_OBLAST,$N247,2))</f>
        <v>GRADA PUBLISHING,A.S.</v>
      </c>
      <c r="Q247" t="str">
        <f>IF($N247="","",TRIM(RIGHT(LEFT(SUBSTITUTE(INDEX(DEF_MAIL,$N247),";",REPT(" ",LEN(INDEX(DEF_MAIL,$N247)))),COUNTIF($N$2:$N247,$N247)*LEN(INDEX(DEF_MAIL,$N247))),LEN(INDEX(DEF_MAIL,$N247)))))</f>
        <v>faktury@grada.cz</v>
      </c>
      <c r="R247">
        <f>IF($N247="","",INDEX(DEF_OBLAST,$N247,4))</f>
        <v>7079</v>
      </c>
      <c r="S247">
        <f>IF($N247="","",INDEX(DEF_OBLAST,$N247,5))</f>
        <v>49.553000000000004</v>
      </c>
      <c r="T247">
        <f>IF($N247="","",INDEX(DEF_OBLAST,$N247,6))</f>
        <v>0.18841444866920154</v>
      </c>
      <c r="U247">
        <f>IF($N247="","",INDEX(DEF_OBLAST,$N247,7))</f>
        <v>263</v>
      </c>
      <c r="V247">
        <f>IF($N247="","",IF(ISNUMBER(INDEX(DEF_OBLAST,$N247,8)),INDEX(DEF_OBLAST,$N247,8),""))</f>
        <v>0.9</v>
      </c>
      <c r="W247">
        <f>IF($N247="","",INDEX(DEF_OBLAST,$N247,9))</f>
        <v>48110248</v>
      </c>
    </row>
    <row r="248" spans="1:23" x14ac:dyDescent="0.25">
      <c r="A248">
        <v>50011141</v>
      </c>
      <c r="B248" t="s">
        <v>474</v>
      </c>
      <c r="C248" t="s">
        <v>475</v>
      </c>
      <c r="D248">
        <v>840</v>
      </c>
      <c r="E248">
        <v>5.88</v>
      </c>
      <c r="F248">
        <v>0.25565217391304346</v>
      </c>
      <c r="G248">
        <v>23</v>
      </c>
      <c r="H248">
        <v>1.3</v>
      </c>
      <c r="I248">
        <v>24721042</v>
      </c>
      <c r="L248" t="str">
        <f t="shared" si="3"/>
        <v>info@pmn-nerez.cz</v>
      </c>
      <c r="N248">
        <f>IFERROR(IF(ROW()=2,1,IF(COUNTIF($N$1:$N247,$N247)+1&gt;IF(LEN(INDEX(DEF_MAIL,$N247))=LEN(SUBSTITUTE(INDEX(DEF_MAIL,$N247),";","")),1,LEN(INDEX(DEF_MAIL,$N247))-LEN(SUBSTITUTE(INDEX(DEF_MAIL,$N247),";",""))+1),IF($N247+1&gt;ROWS(DEF_MAIL),"",$N247+1),$N247)),"")</f>
        <v>187</v>
      </c>
      <c r="O248">
        <f>IF($N248="","",INDEX(DEF_OBLAST,$N248,1))</f>
        <v>50011475</v>
      </c>
      <c r="P248" t="str">
        <f>IF($N248="","",INDEX(DEF_OBLAST,$N248,2))</f>
        <v>Hifour s.r.o.</v>
      </c>
      <c r="Q248" t="str">
        <f>IF($N248="","",TRIM(RIGHT(LEFT(SUBSTITUTE(INDEX(DEF_MAIL,$N248),";",REPT(" ",LEN(INDEX(DEF_MAIL,$N248)))),COUNTIF($N$2:$N248,$N248)*LEN(INDEX(DEF_MAIL,$N248))),LEN(INDEX(DEF_MAIL,$N248)))))</f>
        <v>platby@balikonos.cz</v>
      </c>
      <c r="R248">
        <f>IF($N248="","",INDEX(DEF_OBLAST,$N248,4))</f>
        <v>1919</v>
      </c>
      <c r="S248">
        <f>IF($N248="","",INDEX(DEF_OBLAST,$N248,5))</f>
        <v>13.433</v>
      </c>
      <c r="T248">
        <f>IF($N248="","",INDEX(DEF_OBLAST,$N248,6))</f>
        <v>0.18919718309859154</v>
      </c>
      <c r="U248">
        <f>IF($N248="","",INDEX(DEF_OBLAST,$N248,7))</f>
        <v>71</v>
      </c>
      <c r="V248">
        <f>IF($N248="","",IF(ISNUMBER(INDEX(DEF_OBLAST,$N248,8)),INDEX(DEF_OBLAST,$N248,8),""))</f>
        <v>1.3</v>
      </c>
      <c r="W248">
        <f>IF($N248="","",INDEX(DEF_OBLAST,$N248,9))</f>
        <v>47537841</v>
      </c>
    </row>
    <row r="249" spans="1:23" x14ac:dyDescent="0.25">
      <c r="A249">
        <v>50005489</v>
      </c>
      <c r="B249" t="s">
        <v>476</v>
      </c>
      <c r="C249" t="s">
        <v>477</v>
      </c>
      <c r="D249">
        <v>2600</v>
      </c>
      <c r="E249">
        <v>18.2</v>
      </c>
      <c r="F249">
        <v>0.25633802816901408</v>
      </c>
      <c r="G249">
        <v>71</v>
      </c>
      <c r="H249">
        <v>1.3</v>
      </c>
      <c r="I249">
        <v>72647329</v>
      </c>
      <c r="L249" t="str">
        <f t="shared" si="3"/>
        <v>info@jawamarkt.cz</v>
      </c>
      <c r="N249">
        <f>IFERROR(IF(ROW()=2,1,IF(COUNTIF($N$1:$N248,$N248)+1&gt;IF(LEN(INDEX(DEF_MAIL,$N248))=LEN(SUBSTITUTE(INDEX(DEF_MAIL,$N248),";","")),1,LEN(INDEX(DEF_MAIL,$N248))-LEN(SUBSTITUTE(INDEX(DEF_MAIL,$N248),";",""))+1),IF($N248+1&gt;ROWS(DEF_MAIL),"",$N248+1),$N248)),"")</f>
        <v>188</v>
      </c>
      <c r="O249">
        <f>IF($N249="","",INDEX(DEF_OBLAST,$N249,1))</f>
        <v>50004250</v>
      </c>
      <c r="P249" t="str">
        <f>IF($N249="","",INDEX(DEF_OBLAST,$N249,2))</f>
        <v>JAN SOUSTRUŽNÍK</v>
      </c>
      <c r="Q249" t="str">
        <f>IF($N249="","",TRIM(RIGHT(LEFT(SUBSTITUTE(INDEX(DEF_MAIL,$N249),";",REPT(" ",LEN(INDEX(DEF_MAIL,$N249)))),COUNTIF($N$2:$N249,$N249)*LEN(INDEX(DEF_MAIL,$N249))),LEN(INDEX(DEF_MAIL,$N249)))))</f>
        <v>info@janperi.cz</v>
      </c>
      <c r="R249">
        <f>IF($N249="","",INDEX(DEF_OBLAST,$N249,4))</f>
        <v>1460</v>
      </c>
      <c r="S249">
        <f>IF($N249="","",INDEX(DEF_OBLAST,$N249,5))</f>
        <v>10.220000000000001</v>
      </c>
      <c r="T249">
        <f>IF($N249="","",INDEX(DEF_OBLAST,$N249,6))</f>
        <v>0.18925925925925927</v>
      </c>
      <c r="U249">
        <f>IF($N249="","",INDEX(DEF_OBLAST,$N249,7))</f>
        <v>54</v>
      </c>
      <c r="V249">
        <f>IF($N249="","",IF(ISNUMBER(INDEX(DEF_OBLAST,$N249,8)),INDEX(DEF_OBLAST,$N249,8),""))</f>
        <v>1.3</v>
      </c>
      <c r="W249">
        <f>IF($N249="","",INDEX(DEF_OBLAST,$N249,9))</f>
        <v>42802474</v>
      </c>
    </row>
    <row r="250" spans="1:23" x14ac:dyDescent="0.25">
      <c r="A250">
        <v>50004903</v>
      </c>
      <c r="B250" t="s">
        <v>478</v>
      </c>
      <c r="C250" t="s">
        <v>479</v>
      </c>
      <c r="D250">
        <v>2689</v>
      </c>
      <c r="E250">
        <v>18.823</v>
      </c>
      <c r="F250">
        <v>0.25784931506849318</v>
      </c>
      <c r="G250">
        <v>73</v>
      </c>
      <c r="H250">
        <v>1.1000000000000001</v>
      </c>
      <c r="I250">
        <v>61338257</v>
      </c>
      <c r="L250" t="str">
        <f t="shared" si="3"/>
        <v>malin.horsky@seznam.cz</v>
      </c>
      <c r="N250">
        <f>IFERROR(IF(ROW()=2,1,IF(COUNTIF($N$1:$N249,$N249)+1&gt;IF(LEN(INDEX(DEF_MAIL,$N249))=LEN(SUBSTITUTE(INDEX(DEF_MAIL,$N249),";","")),1,LEN(INDEX(DEF_MAIL,$N249))-LEN(SUBSTITUTE(INDEX(DEF_MAIL,$N249),";",""))+1),IF($N249+1&gt;ROWS(DEF_MAIL),"",$N249+1),$N249)),"")</f>
        <v>189</v>
      </c>
      <c r="O250">
        <f>IF($N250="","",INDEX(DEF_OBLAST,$N250,1))</f>
        <v>50008128</v>
      </c>
      <c r="P250" t="str">
        <f>IF($N250="","",INDEX(DEF_OBLAST,$N250,2))</f>
        <v>HLASPOL s.r.o.</v>
      </c>
      <c r="Q250" t="str">
        <f>IF($N250="","",TRIM(RIGHT(LEFT(SUBSTITUTE(INDEX(DEF_MAIL,$N250),";",REPT(" ",LEN(INDEX(DEF_MAIL,$N250)))),COUNTIF($N$2:$N250,$N250)*LEN(INDEX(DEF_MAIL,$N250))),LEN(INDEX(DEF_MAIL,$N250)))))</f>
        <v>info@hlaspol.cz</v>
      </c>
      <c r="R250">
        <f>IF($N250="","",INDEX(DEF_OBLAST,$N250,4))</f>
        <v>6868</v>
      </c>
      <c r="S250">
        <f>IF($N250="","",INDEX(DEF_OBLAST,$N250,5))</f>
        <v>48.076000000000001</v>
      </c>
      <c r="T250">
        <f>IF($N250="","",INDEX(DEF_OBLAST,$N250,6))</f>
        <v>0.18927559055118109</v>
      </c>
      <c r="U250">
        <f>IF($N250="","",INDEX(DEF_OBLAST,$N250,7))</f>
        <v>254</v>
      </c>
      <c r="V250">
        <f>IF($N250="","",IF(ISNUMBER(INDEX(DEF_OBLAST,$N250,8)),INDEX(DEF_OBLAST,$N250,8),""))</f>
        <v>0.9</v>
      </c>
      <c r="W250">
        <f>IF($N250="","",INDEX(DEF_OBLAST,$N250,9))</f>
        <v>1695002</v>
      </c>
    </row>
    <row r="251" spans="1:23" x14ac:dyDescent="0.25">
      <c r="A251">
        <v>50010652</v>
      </c>
      <c r="B251" t="s">
        <v>480</v>
      </c>
      <c r="C251" t="s">
        <v>481</v>
      </c>
      <c r="D251">
        <v>12647</v>
      </c>
      <c r="E251">
        <v>88.528999999999996</v>
      </c>
      <c r="F251">
        <v>0.25810204081632654</v>
      </c>
      <c r="G251">
        <v>343</v>
      </c>
      <c r="H251">
        <v>0.9</v>
      </c>
      <c r="I251">
        <v>13366</v>
      </c>
      <c r="L251" t="str">
        <f t="shared" si="3"/>
        <v>jtesarova@tylex.cz</v>
      </c>
      <c r="N251">
        <f>IFERROR(IF(ROW()=2,1,IF(COUNTIF($N$1:$N250,$N250)+1&gt;IF(LEN(INDEX(DEF_MAIL,$N250))=LEN(SUBSTITUTE(INDEX(DEF_MAIL,$N250),";","")),1,LEN(INDEX(DEF_MAIL,$N250))-LEN(SUBSTITUTE(INDEX(DEF_MAIL,$N250),";",""))+1),IF($N250+1&gt;ROWS(DEF_MAIL),"",$N250+1),$N250)),"")</f>
        <v>190</v>
      </c>
      <c r="O251">
        <f>IF($N251="","",INDEX(DEF_OBLAST,$N251,1))</f>
        <v>50004219</v>
      </c>
      <c r="P251" t="str">
        <f>IF($N251="","",INDEX(DEF_OBLAST,$N251,2))</f>
        <v>ZDENEK MAKAR</v>
      </c>
      <c r="Q251" t="str">
        <f>IF($N251="","",TRIM(RIGHT(LEFT(SUBSTITUTE(INDEX(DEF_MAIL,$N251),";",REPT(" ",LEN(INDEX(DEF_MAIL,$N251)))),COUNTIF($N$2:$N251,$N251)*LEN(INDEX(DEF_MAIL,$N251))),LEN(INDEX(DEF_MAIL,$N251)))))</f>
        <v>ucetni.makar@volny.cz</v>
      </c>
      <c r="R251">
        <f>IF($N251="","",INDEX(DEF_OBLAST,$N251,4))</f>
        <v>3133</v>
      </c>
      <c r="S251">
        <f>IF($N251="","",INDEX(DEF_OBLAST,$N251,5))</f>
        <v>21.931000000000001</v>
      </c>
      <c r="T251">
        <f>IF($N251="","",INDEX(DEF_OBLAST,$N251,6))</f>
        <v>0.19237719298245615</v>
      </c>
      <c r="U251">
        <f>IF($N251="","",INDEX(DEF_OBLAST,$N251,7))</f>
        <v>114</v>
      </c>
      <c r="V251">
        <f>IF($N251="","",IF(ISNUMBER(INDEX(DEF_OBLAST,$N251,8)),INDEX(DEF_OBLAST,$N251,8),""))</f>
        <v>1.1000000000000001</v>
      </c>
      <c r="W251">
        <f>IF($N251="","",INDEX(DEF_OBLAST,$N251,9))</f>
        <v>10049509</v>
      </c>
    </row>
    <row r="252" spans="1:23" x14ac:dyDescent="0.25">
      <c r="A252">
        <v>50003536</v>
      </c>
      <c r="B252" t="s">
        <v>482</v>
      </c>
      <c r="C252" t="s">
        <v>483</v>
      </c>
      <c r="D252">
        <v>2114</v>
      </c>
      <c r="E252">
        <v>14.798</v>
      </c>
      <c r="F252">
        <v>0.2596140350877193</v>
      </c>
      <c r="G252">
        <v>57</v>
      </c>
      <c r="H252">
        <v>1.3</v>
      </c>
      <c r="I252">
        <v>28208960</v>
      </c>
      <c r="L252" t="str">
        <f t="shared" si="3"/>
        <v>xshop.velkoobchod@seznam.cz</v>
      </c>
      <c r="N252">
        <f>IFERROR(IF(ROW()=2,1,IF(COUNTIF($N$1:$N251,$N251)+1&gt;IF(LEN(INDEX(DEF_MAIL,$N251))=LEN(SUBSTITUTE(INDEX(DEF_MAIL,$N251),";","")),1,LEN(INDEX(DEF_MAIL,$N251))-LEN(SUBSTITUTE(INDEX(DEF_MAIL,$N251),";",""))+1),IF($N251+1&gt;ROWS(DEF_MAIL),"",$N251+1),$N251)),"")</f>
        <v>191</v>
      </c>
      <c r="O252">
        <f>IF($N252="","",INDEX(DEF_OBLAST,$N252,1))</f>
        <v>50003462</v>
      </c>
      <c r="P252" t="str">
        <f>IF($N252="","",INDEX(DEF_OBLAST,$N252,2))</f>
        <v>PETR HLAVATÝ - ASTRA PH</v>
      </c>
      <c r="Q252" t="str">
        <f>IF($N252="","",TRIM(RIGHT(LEFT(SUBSTITUTE(INDEX(DEF_MAIL,$N252),";",REPT(" ",LEN(INDEX(DEF_MAIL,$N252)))),COUNTIF($N$2:$N252,$N252)*LEN(INDEX(DEF_MAIL,$N252))),LEN(INDEX(DEF_MAIL,$N252)))))</f>
        <v>info@galnet.cz</v>
      </c>
      <c r="R252">
        <f>IF($N252="","",INDEX(DEF_OBLAST,$N252,4))</f>
        <v>968</v>
      </c>
      <c r="S252">
        <f>IF($N252="","",INDEX(DEF_OBLAST,$N252,5))</f>
        <v>6.7759999999999998</v>
      </c>
      <c r="T252">
        <f>IF($N252="","",INDEX(DEF_OBLAST,$N252,6))</f>
        <v>0.19359999999999999</v>
      </c>
      <c r="U252">
        <f>IF($N252="","",INDEX(DEF_OBLAST,$N252,7))</f>
        <v>35</v>
      </c>
      <c r="V252">
        <f>IF($N252="","",IF(ISNUMBER(INDEX(DEF_OBLAST,$N252,8)),INDEX(DEF_OBLAST,$N252,8),""))</f>
        <v>1.3</v>
      </c>
      <c r="W252">
        <f>IF($N252="","",INDEX(DEF_OBLAST,$N252,9))</f>
        <v>71724079</v>
      </c>
    </row>
    <row r="253" spans="1:23" x14ac:dyDescent="0.25">
      <c r="A253">
        <v>50006574</v>
      </c>
      <c r="B253" t="s">
        <v>484</v>
      </c>
      <c r="C253" t="s">
        <v>485</v>
      </c>
      <c r="D253">
        <v>6028</v>
      </c>
      <c r="E253">
        <v>42.195999999999998</v>
      </c>
      <c r="F253">
        <v>0.26372499999999999</v>
      </c>
      <c r="G253">
        <v>160</v>
      </c>
      <c r="H253">
        <v>1.1000000000000001</v>
      </c>
      <c r="I253">
        <v>24299952</v>
      </c>
      <c r="L253" t="str">
        <f t="shared" si="3"/>
        <v>petra.skopova@elektrosolid.cz</v>
      </c>
      <c r="N253">
        <f>IFERROR(IF(ROW()=2,1,IF(COUNTIF($N$1:$N252,$N252)+1&gt;IF(LEN(INDEX(DEF_MAIL,$N252))=LEN(SUBSTITUTE(INDEX(DEF_MAIL,$N252),";","")),1,LEN(INDEX(DEF_MAIL,$N252))-LEN(SUBSTITUTE(INDEX(DEF_MAIL,$N252),";",""))+1),IF($N252+1&gt;ROWS(DEF_MAIL),"",$N252+1),$N252)),"")</f>
        <v>192</v>
      </c>
      <c r="O253">
        <f>IF($N253="","",INDEX(DEF_OBLAST,$N253,1))</f>
        <v>50004220</v>
      </c>
      <c r="P253" t="str">
        <f>IF($N253="","",INDEX(DEF_OBLAST,$N253,2))</f>
        <v>Creed Resources s.r.o.</v>
      </c>
      <c r="Q253" t="str">
        <f>IF($N253="","",TRIM(RIGHT(LEFT(SUBSTITUTE(INDEX(DEF_MAIL,$N253),";",REPT(" ",LEN(INDEX(DEF_MAIL,$N253)))),COUNTIF($N$2:$N253,$N253)*LEN(INDEX(DEF_MAIL,$N253))),LEN(INDEX(DEF_MAIL,$N253)))))</f>
        <v>faktury@creed.cz</v>
      </c>
      <c r="R253">
        <f>IF($N253="","",INDEX(DEF_OBLAST,$N253,4))</f>
        <v>3296</v>
      </c>
      <c r="S253">
        <f>IF($N253="","",INDEX(DEF_OBLAST,$N253,5))</f>
        <v>23.071999999999999</v>
      </c>
      <c r="T253">
        <f>IF($N253="","",INDEX(DEF_OBLAST,$N253,6))</f>
        <v>0.19552542372881354</v>
      </c>
      <c r="U253">
        <f>IF($N253="","",INDEX(DEF_OBLAST,$N253,7))</f>
        <v>118</v>
      </c>
      <c r="V253">
        <f>IF($N253="","",IF(ISNUMBER(INDEX(DEF_OBLAST,$N253,8)),INDEX(DEF_OBLAST,$N253,8),""))</f>
        <v>1.1000000000000001</v>
      </c>
      <c r="W253">
        <f>IF($N253="","",INDEX(DEF_OBLAST,$N253,9))</f>
        <v>28380720</v>
      </c>
    </row>
    <row r="254" spans="1:23" x14ac:dyDescent="0.25">
      <c r="A254">
        <v>50009492</v>
      </c>
      <c r="B254" t="s">
        <v>486</v>
      </c>
      <c r="C254" t="s">
        <v>487</v>
      </c>
      <c r="D254">
        <v>5565</v>
      </c>
      <c r="E254">
        <v>38.954999999999998</v>
      </c>
      <c r="F254">
        <v>0.26681506849315068</v>
      </c>
      <c r="G254">
        <v>146</v>
      </c>
      <c r="H254">
        <v>1.1000000000000001</v>
      </c>
      <c r="I254">
        <v>11473380</v>
      </c>
      <c r="L254" t="str">
        <f t="shared" si="3"/>
        <v>garn.brno@centrum.cz</v>
      </c>
      <c r="N254">
        <f>IFERROR(IF(ROW()=2,1,IF(COUNTIF($N$1:$N253,$N253)+1&gt;IF(LEN(INDEX(DEF_MAIL,$N253))=LEN(SUBSTITUTE(INDEX(DEF_MAIL,$N253),";","")),1,LEN(INDEX(DEF_MAIL,$N253))-LEN(SUBSTITUTE(INDEX(DEF_MAIL,$N253),";",""))+1),IF($N253+1&gt;ROWS(DEF_MAIL),"",$N253+1),$N253)),"")</f>
        <v>193</v>
      </c>
      <c r="O254">
        <f>IF($N254="","",INDEX(DEF_OBLAST,$N254,1))</f>
        <v>50004918</v>
      </c>
      <c r="P254" t="str">
        <f>IF($N254="","",INDEX(DEF_OBLAST,$N254,2))</f>
        <v>Truck Data Technology, s.r.o.</v>
      </c>
      <c r="Q254" t="str">
        <f>IF($N254="","",TRIM(RIGHT(LEFT(SUBSTITUTE(INDEX(DEF_MAIL,$N254),";",REPT(" ",LEN(INDEX(DEF_MAIL,$N254)))),COUNTIF($N$2:$N254,$N254)*LEN(INDEX(DEF_MAIL,$N254))),LEN(INDEX(DEF_MAIL,$N254)))))</f>
        <v>kamila.bajerova@tdt.cz</v>
      </c>
      <c r="R254">
        <f>IF($N254="","",INDEX(DEF_OBLAST,$N254,4))</f>
        <v>4082</v>
      </c>
      <c r="S254">
        <f>IF($N254="","",INDEX(DEF_OBLAST,$N254,5))</f>
        <v>28.574000000000002</v>
      </c>
      <c r="T254">
        <f>IF($N254="","",INDEX(DEF_OBLAST,$N254,6))</f>
        <v>0.19843055555555555</v>
      </c>
      <c r="U254">
        <f>IF($N254="","",INDEX(DEF_OBLAST,$N254,7))</f>
        <v>144</v>
      </c>
      <c r="V254">
        <f>IF($N254="","",IF(ISNUMBER(INDEX(DEF_OBLAST,$N254,8)),INDEX(DEF_OBLAST,$N254,8),""))</f>
        <v>1.1000000000000001</v>
      </c>
      <c r="W254">
        <f>IF($N254="","",INDEX(DEF_OBLAST,$N254,9))</f>
        <v>27381269</v>
      </c>
    </row>
    <row r="255" spans="1:23" x14ac:dyDescent="0.25">
      <c r="A255">
        <v>50012014</v>
      </c>
      <c r="B255" t="s">
        <v>488</v>
      </c>
      <c r="C255" t="s">
        <v>489</v>
      </c>
      <c r="D255">
        <v>3781</v>
      </c>
      <c r="E255">
        <v>26.467000000000002</v>
      </c>
      <c r="F255">
        <v>0.27007142857142857</v>
      </c>
      <c r="G255">
        <v>98</v>
      </c>
      <c r="H255">
        <v>1.1000000000000001</v>
      </c>
      <c r="I255">
        <v>88230996</v>
      </c>
      <c r="L255" t="str">
        <f t="shared" si="3"/>
        <v>koukol00@gmail.com</v>
      </c>
      <c r="N255">
        <f>IFERROR(IF(ROW()=2,1,IF(COUNTIF($N$1:$N254,$N254)+1&gt;IF(LEN(INDEX(DEF_MAIL,$N254))=LEN(SUBSTITUTE(INDEX(DEF_MAIL,$N254),";","")),1,LEN(INDEX(DEF_MAIL,$N254))-LEN(SUBSTITUTE(INDEX(DEF_MAIL,$N254),";",""))+1),IF($N254+1&gt;ROWS(DEF_MAIL),"",$N254+1),$N254)),"")</f>
        <v>194</v>
      </c>
      <c r="O255">
        <f>IF($N255="","",INDEX(DEF_OBLAST,$N255,1))</f>
        <v>50008978</v>
      </c>
      <c r="P255" t="str">
        <f>IF($N255="","",INDEX(DEF_OBLAST,$N255,2))</f>
        <v>Martin Král</v>
      </c>
      <c r="Q255" t="str">
        <f>IF($N255="","",TRIM(RIGHT(LEFT(SUBSTITUTE(INDEX(DEF_MAIL,$N255),";",REPT(" ",LEN(INDEX(DEF_MAIL,$N255)))),COUNTIF($N$2:$N255,$N255)*LEN(INDEX(DEF_MAIL,$N255))),LEN(INDEX(DEF_MAIL,$N255)))))</f>
        <v>dobra.krmiva@seznam.cz</v>
      </c>
      <c r="R255">
        <f>IF($N255="","",INDEX(DEF_OBLAST,$N255,4))</f>
        <v>2459</v>
      </c>
      <c r="S255">
        <f>IF($N255="","",INDEX(DEF_OBLAST,$N255,5))</f>
        <v>17.213000000000001</v>
      </c>
      <c r="T255">
        <f>IF($N255="","",INDEX(DEF_OBLAST,$N255,6))</f>
        <v>0.2001511627906977</v>
      </c>
      <c r="U255">
        <f>IF($N255="","",INDEX(DEF_OBLAST,$N255,7))</f>
        <v>86</v>
      </c>
      <c r="V255">
        <f>IF($N255="","",IF(ISNUMBER(INDEX(DEF_OBLAST,$N255,8)),INDEX(DEF_OBLAST,$N255,8),""))</f>
        <v>1.1000000000000001</v>
      </c>
      <c r="W255">
        <f>IF($N255="","",INDEX(DEF_OBLAST,$N255,9))</f>
        <v>44749481</v>
      </c>
    </row>
    <row r="256" spans="1:23" x14ac:dyDescent="0.25">
      <c r="A256">
        <v>50012836</v>
      </c>
      <c r="B256" t="s">
        <v>490</v>
      </c>
      <c r="C256" t="s">
        <v>491</v>
      </c>
      <c r="D256">
        <v>5384</v>
      </c>
      <c r="E256">
        <v>37.688000000000002</v>
      </c>
      <c r="F256">
        <v>0.27113669064748203</v>
      </c>
      <c r="G256">
        <v>139</v>
      </c>
      <c r="H256">
        <v>1.1000000000000001</v>
      </c>
      <c r="I256">
        <v>73892351</v>
      </c>
      <c r="L256" t="str">
        <f t="shared" si="3"/>
        <v>fakturace@gastrotrade.cz</v>
      </c>
      <c r="N256">
        <f>IFERROR(IF(ROW()=2,1,IF(COUNTIF($N$1:$N255,$N255)+1&gt;IF(LEN(INDEX(DEF_MAIL,$N255))=LEN(SUBSTITUTE(INDEX(DEF_MAIL,$N255),";","")),1,LEN(INDEX(DEF_MAIL,$N255))-LEN(SUBSTITUTE(INDEX(DEF_MAIL,$N255),";",""))+1),IF($N255+1&gt;ROWS(DEF_MAIL),"",$N255+1),$N255)),"")</f>
        <v>195</v>
      </c>
      <c r="O256">
        <f>IF($N256="","",INDEX(DEF_OBLAST,$N256,1))</f>
        <v>50008017</v>
      </c>
      <c r="P256" t="str">
        <f>IF($N256="","",INDEX(DEF_OBLAST,$N256,2))</f>
        <v>Mgr. Jan Slavík</v>
      </c>
      <c r="Q256" t="str">
        <f>IF($N256="","",TRIM(RIGHT(LEFT(SUBSTITUTE(INDEX(DEF_MAIL,$N256),";",REPT(" ",LEN(INDEX(DEF_MAIL,$N256)))),COUNTIF($N$2:$N256,$N256)*LEN(INDEX(DEF_MAIL,$N256))),LEN(INDEX(DEF_MAIL,$N256)))))</f>
        <v>slavikcz@atlas.cz</v>
      </c>
      <c r="R256">
        <f>IF($N256="","",INDEX(DEF_OBLAST,$N256,4))</f>
        <v>2207</v>
      </c>
      <c r="S256">
        <f>IF($N256="","",INDEX(DEF_OBLAST,$N256,5))</f>
        <v>15.449</v>
      </c>
      <c r="T256">
        <f>IF($N256="","",INDEX(DEF_OBLAST,$N256,6))</f>
        <v>0.20063636363636364</v>
      </c>
      <c r="U256">
        <f>IF($N256="","",INDEX(DEF_OBLAST,$N256,7))</f>
        <v>77</v>
      </c>
      <c r="V256">
        <f>IF($N256="","",IF(ISNUMBER(INDEX(DEF_OBLAST,$N256,8)),INDEX(DEF_OBLAST,$N256,8),""))</f>
        <v>1.1000000000000001</v>
      </c>
      <c r="W256">
        <f>IF($N256="","",INDEX(DEF_OBLAST,$N256,9))</f>
        <v>60480866</v>
      </c>
    </row>
    <row r="257" spans="1:23" x14ac:dyDescent="0.25">
      <c r="A257">
        <v>50010806</v>
      </c>
      <c r="B257" t="s">
        <v>168</v>
      </c>
      <c r="C257" t="s">
        <v>169</v>
      </c>
      <c r="D257">
        <v>118729</v>
      </c>
      <c r="E257">
        <v>831.10300000000007</v>
      </c>
      <c r="F257">
        <v>0.27204680851063834</v>
      </c>
      <c r="G257">
        <v>3055</v>
      </c>
      <c r="H257">
        <v>0.9</v>
      </c>
      <c r="I257">
        <v>47537841</v>
      </c>
      <c r="L257" t="str">
        <f t="shared" si="3"/>
        <v>platby@balikonos.cz</v>
      </c>
      <c r="N257">
        <f>IFERROR(IF(ROW()=2,1,IF(COUNTIF($N$1:$N256,$N256)+1&gt;IF(LEN(INDEX(DEF_MAIL,$N256))=LEN(SUBSTITUTE(INDEX(DEF_MAIL,$N256),";","")),1,LEN(INDEX(DEF_MAIL,$N256))-LEN(SUBSTITUTE(INDEX(DEF_MAIL,$N256),";",""))+1),IF($N256+1&gt;ROWS(DEF_MAIL),"",$N256+1),$N256)),"")</f>
        <v>196</v>
      </c>
      <c r="O257">
        <f>IF($N257="","",INDEX(DEF_OBLAST,$N257,1))</f>
        <v>50006364</v>
      </c>
      <c r="P257" t="str">
        <f>IF($N257="","",INDEX(DEF_OBLAST,$N257,2))</f>
        <v>Vršovické knihkupectví s.r.o.</v>
      </c>
      <c r="Q257" t="str">
        <f>IF($N257="","",TRIM(RIGHT(LEFT(SUBSTITUTE(INDEX(DEF_MAIL,$N257),";",REPT(" ",LEN(INDEX(DEF_MAIL,$N257)))),COUNTIF($N$2:$N257,$N257)*LEN(INDEX(DEF_MAIL,$N257))),LEN(INDEX(DEF_MAIL,$N257)))))</f>
        <v>kniha@vrsovickeknihkupectvi.cz</v>
      </c>
      <c r="R257">
        <f>IF($N257="","",INDEX(DEF_OBLAST,$N257,4))</f>
        <v>317</v>
      </c>
      <c r="S257">
        <f>IF($N257="","",INDEX(DEF_OBLAST,$N257,5))</f>
        <v>2.2189999999999999</v>
      </c>
      <c r="T257">
        <f>IF($N257="","",INDEX(DEF_OBLAST,$N257,6))</f>
        <v>0.20172727272727273</v>
      </c>
      <c r="U257">
        <f>IF($N257="","",INDEX(DEF_OBLAST,$N257,7))</f>
        <v>11</v>
      </c>
      <c r="V257">
        <f>IF($N257="","",IF(ISNUMBER(INDEX(DEF_OBLAST,$N257,8)),INDEX(DEF_OBLAST,$N257,8),""))</f>
        <v>1.3</v>
      </c>
      <c r="W257">
        <f>IF($N257="","",INDEX(DEF_OBLAST,$N257,9))</f>
        <v>28386141</v>
      </c>
    </row>
    <row r="258" spans="1:23" x14ac:dyDescent="0.25">
      <c r="A258">
        <v>50010595</v>
      </c>
      <c r="B258" t="s">
        <v>492</v>
      </c>
      <c r="C258" t="s">
        <v>493</v>
      </c>
      <c r="D258">
        <v>6407</v>
      </c>
      <c r="E258">
        <v>44.849000000000004</v>
      </c>
      <c r="F258">
        <v>0.273469512195122</v>
      </c>
      <c r="G258">
        <v>164</v>
      </c>
      <c r="H258">
        <v>1.1000000000000001</v>
      </c>
      <c r="I258">
        <v>27275949</v>
      </c>
      <c r="L258" t="str">
        <f t="shared" ref="L258:L321" si="4">SUBSTITUTE(SUBSTITUTE(C258,MID(DEF_ODDEL,1,1),";"),MID(DEF_ODDEL,2,1),";")</f>
        <v>kettnerjaroslav@akvinaservis.cz</v>
      </c>
      <c r="N258">
        <f>IFERROR(IF(ROW()=2,1,IF(COUNTIF($N$1:$N257,$N257)+1&gt;IF(LEN(INDEX(DEF_MAIL,$N257))=LEN(SUBSTITUTE(INDEX(DEF_MAIL,$N257),";","")),1,LEN(INDEX(DEF_MAIL,$N257))-LEN(SUBSTITUTE(INDEX(DEF_MAIL,$N257),";",""))+1),IF($N257+1&gt;ROWS(DEF_MAIL),"",$N257+1),$N257)),"")</f>
        <v>197</v>
      </c>
      <c r="O258">
        <f>IF($N258="","",INDEX(DEF_OBLAST,$N258,1))</f>
        <v>50004381</v>
      </c>
      <c r="P258" t="str">
        <f>IF($N258="","",INDEX(DEF_OBLAST,$N258,2))</f>
        <v>PAVEL KRUPICKA</v>
      </c>
      <c r="Q258" t="str">
        <f>IF($N258="","",TRIM(RIGHT(LEFT(SUBSTITUTE(INDEX(DEF_MAIL,$N258),";",REPT(" ",LEN(INDEX(DEF_MAIL,$N258)))),COUNTIF($N$2:$N258,$N258)*LEN(INDEX(DEF_MAIL,$N258))),LEN(INDEX(DEF_MAIL,$N258)))))</f>
        <v>hepa.bene@quick.cz</v>
      </c>
      <c r="R258">
        <f>IF($N258="","",INDEX(DEF_OBLAST,$N258,4))</f>
        <v>1819</v>
      </c>
      <c r="S258">
        <f>IF($N258="","",INDEX(DEF_OBLAST,$N258,5))</f>
        <v>12.733000000000001</v>
      </c>
      <c r="T258">
        <f>IF($N258="","",INDEX(DEF_OBLAST,$N258,6))</f>
        <v>0.20211111111111113</v>
      </c>
      <c r="U258">
        <f>IF($N258="","",INDEX(DEF_OBLAST,$N258,7))</f>
        <v>63</v>
      </c>
      <c r="V258">
        <f>IF($N258="","",IF(ISNUMBER(INDEX(DEF_OBLAST,$N258,8)),INDEX(DEF_OBLAST,$N258,8),""))</f>
        <v>1.3</v>
      </c>
      <c r="W258">
        <f>IF($N258="","",INDEX(DEF_OBLAST,$N258,9))</f>
        <v>68570341</v>
      </c>
    </row>
    <row r="259" spans="1:23" x14ac:dyDescent="0.25">
      <c r="A259">
        <v>50012824</v>
      </c>
      <c r="B259" t="s">
        <v>494</v>
      </c>
      <c r="C259" t="s">
        <v>495</v>
      </c>
      <c r="D259">
        <v>13788</v>
      </c>
      <c r="E259">
        <v>96.516000000000005</v>
      </c>
      <c r="F259">
        <v>0.27497435897435901</v>
      </c>
      <c r="G259">
        <v>351</v>
      </c>
      <c r="H259">
        <v>0.9</v>
      </c>
      <c r="I259">
        <v>47325861</v>
      </c>
      <c r="L259" t="str">
        <f t="shared" si="4"/>
        <v>tiborjurisa01@gmail.com</v>
      </c>
      <c r="N259">
        <f>IFERROR(IF(ROW()=2,1,IF(COUNTIF($N$1:$N258,$N258)+1&gt;IF(LEN(INDEX(DEF_MAIL,$N258))=LEN(SUBSTITUTE(INDEX(DEF_MAIL,$N258),";","")),1,LEN(INDEX(DEF_MAIL,$N258))-LEN(SUBSTITUTE(INDEX(DEF_MAIL,$N258),";",""))+1),IF($N258+1&gt;ROWS(DEF_MAIL),"",$N258+1),$N258)),"")</f>
        <v>198</v>
      </c>
      <c r="O259">
        <f>IF($N259="","",INDEX(DEF_OBLAST,$N259,1))</f>
        <v>50009025</v>
      </c>
      <c r="P259" t="str">
        <f>IF($N259="","",INDEX(DEF_OBLAST,$N259,2))</f>
        <v>Ing. Jirí Klement</v>
      </c>
      <c r="Q259" t="str">
        <f>IF($N259="","",TRIM(RIGHT(LEFT(SUBSTITUTE(INDEX(DEF_MAIL,$N259),";",REPT(" ",LEN(INDEX(DEF_MAIL,$N259)))),COUNTIF($N$2:$N259,$N259)*LEN(INDEX(DEF_MAIL,$N259))),LEN(INDEX(DEF_MAIL,$N259)))))</f>
        <v>info@dressme.cz</v>
      </c>
      <c r="R259">
        <f>IF($N259="","",INDEX(DEF_OBLAST,$N259,4))</f>
        <v>1869</v>
      </c>
      <c r="S259">
        <f>IF($N259="","",INDEX(DEF_OBLAST,$N259,5))</f>
        <v>13.083</v>
      </c>
      <c r="T259">
        <f>IF($N259="","",INDEX(DEF_OBLAST,$N259,6))</f>
        <v>0.204421875</v>
      </c>
      <c r="U259">
        <f>IF($N259="","",INDEX(DEF_OBLAST,$N259,7))</f>
        <v>64</v>
      </c>
      <c r="V259">
        <f>IF($N259="","",IF(ISNUMBER(INDEX(DEF_OBLAST,$N259,8)),INDEX(DEF_OBLAST,$N259,8),""))</f>
        <v>1.3</v>
      </c>
      <c r="W259">
        <f>IF($N259="","",INDEX(DEF_OBLAST,$N259,9))</f>
        <v>75269317</v>
      </c>
    </row>
    <row r="260" spans="1:23" x14ac:dyDescent="0.25">
      <c r="A260">
        <v>50003822</v>
      </c>
      <c r="B260" t="s">
        <v>496</v>
      </c>
      <c r="C260" t="s">
        <v>497</v>
      </c>
      <c r="D260">
        <v>2304</v>
      </c>
      <c r="E260">
        <v>16.128</v>
      </c>
      <c r="F260">
        <v>0.27806896551724136</v>
      </c>
      <c r="G260">
        <v>58</v>
      </c>
      <c r="H260">
        <v>1.3</v>
      </c>
      <c r="I260">
        <v>61500780</v>
      </c>
      <c r="L260" t="str">
        <f t="shared" si="4"/>
        <v>daniel.zacek@schenker.cz</v>
      </c>
      <c r="N260">
        <f>IFERROR(IF(ROW()=2,1,IF(COUNTIF($N$1:$N259,$N259)+1&gt;IF(LEN(INDEX(DEF_MAIL,$N259))=LEN(SUBSTITUTE(INDEX(DEF_MAIL,$N259),";","")),1,LEN(INDEX(DEF_MAIL,$N259))-LEN(SUBSTITUTE(INDEX(DEF_MAIL,$N259),";",""))+1),IF($N259+1&gt;ROWS(DEF_MAIL),"",$N259+1),$N259)),"")</f>
        <v>199</v>
      </c>
      <c r="O260">
        <f>IF($N260="","",INDEX(DEF_OBLAST,$N260,1))</f>
        <v>50010381</v>
      </c>
      <c r="P260" t="str">
        <f>IF($N260="","",INDEX(DEF_OBLAST,$N260,2))</f>
        <v>LA LINEA s.r.o.</v>
      </c>
      <c r="Q260" t="str">
        <f>IF($N260="","",TRIM(RIGHT(LEFT(SUBSTITUTE(INDEX(DEF_MAIL,$N260),";",REPT(" ",LEN(INDEX(DEF_MAIL,$N260)))),COUNTIF($N$2:$N260,$N260)*LEN(INDEX(DEF_MAIL,$N260))),LEN(INDEX(DEF_MAIL,$N260)))))</f>
        <v>marcela.blazkova@lalinea.cz</v>
      </c>
      <c r="R260">
        <f>IF($N260="","",INDEX(DEF_OBLAST,$N260,4))</f>
        <v>3187</v>
      </c>
      <c r="S260">
        <f>IF($N260="","",INDEX(DEF_OBLAST,$N260,5))</f>
        <v>22.309000000000001</v>
      </c>
      <c r="T260">
        <f>IF($N260="","",INDEX(DEF_OBLAST,$N260,6))</f>
        <v>0.20466972477064221</v>
      </c>
      <c r="U260">
        <f>IF($N260="","",INDEX(DEF_OBLAST,$N260,7))</f>
        <v>109</v>
      </c>
      <c r="V260">
        <f>IF($N260="","",IF(ISNUMBER(INDEX(DEF_OBLAST,$N260,8)),INDEX(DEF_OBLAST,$N260,8),""))</f>
        <v>1.1000000000000001</v>
      </c>
      <c r="W260">
        <f>IF($N260="","",INDEX(DEF_OBLAST,$N260,9))</f>
        <v>49282000</v>
      </c>
    </row>
    <row r="261" spans="1:23" x14ac:dyDescent="0.25">
      <c r="A261">
        <v>50009412</v>
      </c>
      <c r="B261" t="s">
        <v>498</v>
      </c>
      <c r="C261" t="s">
        <v>499</v>
      </c>
      <c r="D261">
        <v>1478</v>
      </c>
      <c r="E261">
        <v>10.346</v>
      </c>
      <c r="F261">
        <v>0.27962162162162163</v>
      </c>
      <c r="G261">
        <v>37</v>
      </c>
      <c r="H261">
        <v>1.3</v>
      </c>
      <c r="I261">
        <v>43110649</v>
      </c>
      <c r="L261" t="str">
        <f t="shared" si="4"/>
        <v>info@moto-ulrich.cz</v>
      </c>
      <c r="N261">
        <f>IFERROR(IF(ROW()=2,1,IF(COUNTIF($N$1:$N260,$N260)+1&gt;IF(LEN(INDEX(DEF_MAIL,$N260))=LEN(SUBSTITUTE(INDEX(DEF_MAIL,$N260),";","")),1,LEN(INDEX(DEF_MAIL,$N260))-LEN(SUBSTITUTE(INDEX(DEF_MAIL,$N260),";",""))+1),IF($N260+1&gt;ROWS(DEF_MAIL),"",$N260+1),$N260)),"")</f>
        <v>200</v>
      </c>
      <c r="O261">
        <f>IF($N261="","",INDEX(DEF_OBLAST,$N261,1))</f>
        <v>50011794</v>
      </c>
      <c r="P261" t="str">
        <f>IF($N261="","",INDEX(DEF_OBLAST,$N261,2))</f>
        <v>KOH-I-NOOR a.s.</v>
      </c>
      <c r="Q261" t="str">
        <f>IF($N261="","",TRIM(RIGHT(LEFT(SUBSTITUTE(INDEX(DEF_MAIL,$N261),";",REPT(" ",LEN(INDEX(DEF_MAIL,$N261)))),COUNTIF($N$2:$N261,$N261)*LEN(INDEX(DEF_MAIL,$N261))),LEN(INDEX(DEF_MAIL,$N261)))))</f>
        <v>faktury@kin.cz</v>
      </c>
      <c r="R261">
        <f>IF($N261="","",INDEX(DEF_OBLAST,$N261,4))</f>
        <v>10909</v>
      </c>
      <c r="S261">
        <f>IF($N261="","",INDEX(DEF_OBLAST,$N261,5))</f>
        <v>76.363</v>
      </c>
      <c r="T261">
        <f>IF($N261="","",INDEX(DEF_OBLAST,$N261,6))</f>
        <v>0.20694579945799457</v>
      </c>
      <c r="U261">
        <f>IF($N261="","",INDEX(DEF_OBLAST,$N261,7))</f>
        <v>369</v>
      </c>
      <c r="V261">
        <f>IF($N261="","",IF(ISNUMBER(INDEX(DEF_OBLAST,$N261,8)),INDEX(DEF_OBLAST,$N261,8),""))</f>
        <v>0.9</v>
      </c>
      <c r="W261">
        <f>IF($N261="","",INDEX(DEF_OBLAST,$N261,9))</f>
        <v>60193034</v>
      </c>
    </row>
    <row r="262" spans="1:23" x14ac:dyDescent="0.25">
      <c r="A262">
        <v>50005815</v>
      </c>
      <c r="B262" t="s">
        <v>500</v>
      </c>
      <c r="C262" t="s">
        <v>501</v>
      </c>
      <c r="D262">
        <v>14807</v>
      </c>
      <c r="E262">
        <v>103.649</v>
      </c>
      <c r="F262">
        <v>0.28396986301369864</v>
      </c>
      <c r="G262">
        <v>365</v>
      </c>
      <c r="H262">
        <v>0.9</v>
      </c>
      <c r="I262">
        <v>43003028</v>
      </c>
      <c r="L262" t="str">
        <f t="shared" si="4"/>
        <v>jana.tejmlova@bitcon.cz</v>
      </c>
      <c r="N262">
        <f>IFERROR(IF(ROW()=2,1,IF(COUNTIF($N$1:$N261,$N261)+1&gt;IF(LEN(INDEX(DEF_MAIL,$N261))=LEN(SUBSTITUTE(INDEX(DEF_MAIL,$N261),";","")),1,LEN(INDEX(DEF_MAIL,$N261))-LEN(SUBSTITUTE(INDEX(DEF_MAIL,$N261),";",""))+1),IF($N261+1&gt;ROWS(DEF_MAIL),"",$N261+1),$N261)),"")</f>
        <v>200</v>
      </c>
      <c r="O262">
        <f>IF($N262="","",INDEX(DEF_OBLAST,$N262,1))</f>
        <v>50011794</v>
      </c>
      <c r="P262" t="str">
        <f>IF($N262="","",INDEX(DEF_OBLAST,$N262,2))</f>
        <v>KOH-I-NOOR a.s.</v>
      </c>
      <c r="Q262" t="str">
        <f>IF($N262="","",TRIM(RIGHT(LEFT(SUBSTITUTE(INDEX(DEF_MAIL,$N262),";",REPT(" ",LEN(INDEX(DEF_MAIL,$N262)))),COUNTIF($N$2:$N262,$N262)*LEN(INDEX(DEF_MAIL,$N262))),LEN(INDEX(DEF_MAIL,$N262)))))</f>
        <v>petr.friedl@kin.cz</v>
      </c>
      <c r="R262">
        <f>IF($N262="","",INDEX(DEF_OBLAST,$N262,4))</f>
        <v>10909</v>
      </c>
      <c r="S262">
        <f>IF($N262="","",INDEX(DEF_OBLAST,$N262,5))</f>
        <v>76.363</v>
      </c>
      <c r="T262">
        <f>IF($N262="","",INDEX(DEF_OBLAST,$N262,6))</f>
        <v>0.20694579945799457</v>
      </c>
      <c r="U262">
        <f>IF($N262="","",INDEX(DEF_OBLAST,$N262,7))</f>
        <v>369</v>
      </c>
      <c r="V262">
        <f>IF($N262="","",IF(ISNUMBER(INDEX(DEF_OBLAST,$N262,8)),INDEX(DEF_OBLAST,$N262,8),""))</f>
        <v>0.9</v>
      </c>
      <c r="W262">
        <f>IF($N262="","",INDEX(DEF_OBLAST,$N262,9))</f>
        <v>60193034</v>
      </c>
    </row>
    <row r="263" spans="1:23" x14ac:dyDescent="0.25">
      <c r="A263">
        <v>50008864</v>
      </c>
      <c r="B263" t="s">
        <v>502</v>
      </c>
      <c r="C263" t="s">
        <v>503</v>
      </c>
      <c r="D263">
        <v>3551</v>
      </c>
      <c r="E263">
        <v>24.856999999999999</v>
      </c>
      <c r="F263">
        <v>0.2857126436781609</v>
      </c>
      <c r="G263">
        <v>87</v>
      </c>
      <c r="H263">
        <v>1.1000000000000001</v>
      </c>
      <c r="I263">
        <v>26291363</v>
      </c>
      <c r="L263" t="str">
        <f t="shared" si="4"/>
        <v>admin@omc.cz</v>
      </c>
      <c r="N263">
        <f>IFERROR(IF(ROW()=2,1,IF(COUNTIF($N$1:$N262,$N262)+1&gt;IF(LEN(INDEX(DEF_MAIL,$N262))=LEN(SUBSTITUTE(INDEX(DEF_MAIL,$N262),";","")),1,LEN(INDEX(DEF_MAIL,$N262))-LEN(SUBSTITUTE(INDEX(DEF_MAIL,$N262),";",""))+1),IF($N262+1&gt;ROWS(DEF_MAIL),"",$N262+1),$N262)),"")</f>
        <v>201</v>
      </c>
      <c r="O263">
        <f>IF($N263="","",INDEX(DEF_OBLAST,$N263,1))</f>
        <v>50012346</v>
      </c>
      <c r="P263" t="str">
        <f>IF($N263="","",INDEX(DEF_OBLAST,$N263,2))</f>
        <v>Smart Consortium s.r.o.</v>
      </c>
      <c r="Q263" t="str">
        <f>IF($N263="","",TRIM(RIGHT(LEFT(SUBSTITUTE(INDEX(DEF_MAIL,$N263),";",REPT(" ",LEN(INDEX(DEF_MAIL,$N263)))),COUNTIF($N$2:$N263,$N263)*LEN(INDEX(DEF_MAIL,$N263))),LEN(INDEX(DEF_MAIL,$N263)))))</f>
        <v>info@smart-consortium.cz</v>
      </c>
      <c r="R263">
        <f>IF($N263="","",INDEX(DEF_OBLAST,$N263,4))</f>
        <v>3203</v>
      </c>
      <c r="S263">
        <f>IF($N263="","",INDEX(DEF_OBLAST,$N263,5))</f>
        <v>22.420999999999999</v>
      </c>
      <c r="T263">
        <f>IF($N263="","",INDEX(DEF_OBLAST,$N263,6))</f>
        <v>0.20760185185185184</v>
      </c>
      <c r="U263">
        <f>IF($N263="","",INDEX(DEF_OBLAST,$N263,7))</f>
        <v>108</v>
      </c>
      <c r="V263">
        <f>IF($N263="","",IF(ISNUMBER(INDEX(DEF_OBLAST,$N263,8)),INDEX(DEF_OBLAST,$N263,8),""))</f>
        <v>1.1000000000000001</v>
      </c>
      <c r="W263">
        <f>IF($N263="","",INDEX(DEF_OBLAST,$N263,9))</f>
        <v>4808771</v>
      </c>
    </row>
    <row r="264" spans="1:23" x14ac:dyDescent="0.25">
      <c r="A264">
        <v>50009443</v>
      </c>
      <c r="B264" t="s">
        <v>504</v>
      </c>
      <c r="C264" t="s">
        <v>505</v>
      </c>
      <c r="D264">
        <v>4574</v>
      </c>
      <c r="E264">
        <v>32.018000000000001</v>
      </c>
      <c r="F264">
        <v>0.28587499999999999</v>
      </c>
      <c r="G264">
        <v>112</v>
      </c>
      <c r="H264">
        <v>1.1000000000000001</v>
      </c>
      <c r="I264">
        <v>24129909</v>
      </c>
      <c r="L264" t="str">
        <f t="shared" si="4"/>
        <v>info@lekarna-global.cz</v>
      </c>
      <c r="N264">
        <f>IFERROR(IF(ROW()=2,1,IF(COUNTIF($N$1:$N263,$N263)+1&gt;IF(LEN(INDEX(DEF_MAIL,$N263))=LEN(SUBSTITUTE(INDEX(DEF_MAIL,$N263),";","")),1,LEN(INDEX(DEF_MAIL,$N263))-LEN(SUBSTITUTE(INDEX(DEF_MAIL,$N263),";",""))+1),IF($N263+1&gt;ROWS(DEF_MAIL),"",$N263+1),$N263)),"")</f>
        <v>202</v>
      </c>
      <c r="O264">
        <f>IF($N264="","",INDEX(DEF_OBLAST,$N264,1))</f>
        <v>50009247</v>
      </c>
      <c r="P264" t="str">
        <f>IF($N264="","",INDEX(DEF_OBLAST,$N264,2))</f>
        <v>ALVA ZPO s.r.o.</v>
      </c>
      <c r="Q264" t="str">
        <f>IF($N264="","",TRIM(RIGHT(LEFT(SUBSTITUTE(INDEX(DEF_MAIL,$N264),";",REPT(" ",LEN(INDEX(DEF_MAIL,$N264)))),COUNTIF($N$2:$N264,$N264)*LEN(INDEX(DEF_MAIL,$N264))),LEN(INDEX(DEF_MAIL,$N264)))))</f>
        <v>info@zdravotnicke-potreby.net</v>
      </c>
      <c r="R264">
        <f>IF($N264="","",INDEX(DEF_OBLAST,$N264,4))</f>
        <v>1249</v>
      </c>
      <c r="S264">
        <f>IF($N264="","",INDEX(DEF_OBLAST,$N264,5))</f>
        <v>8.7430000000000003</v>
      </c>
      <c r="T264">
        <f>IF($N264="","",INDEX(DEF_OBLAST,$N264,6))</f>
        <v>0.20816666666666667</v>
      </c>
      <c r="U264">
        <f>IF($N264="","",INDEX(DEF_OBLAST,$N264,7))</f>
        <v>42</v>
      </c>
      <c r="V264">
        <f>IF($N264="","",IF(ISNUMBER(INDEX(DEF_OBLAST,$N264,8)),INDEX(DEF_OBLAST,$N264,8),""))</f>
        <v>1.3</v>
      </c>
      <c r="W264">
        <f>IF($N264="","",INDEX(DEF_OBLAST,$N264,9))</f>
        <v>28410866</v>
      </c>
    </row>
    <row r="265" spans="1:23" x14ac:dyDescent="0.25">
      <c r="A265">
        <v>50009285</v>
      </c>
      <c r="B265" t="s">
        <v>506</v>
      </c>
      <c r="C265" t="s">
        <v>507</v>
      </c>
      <c r="D265">
        <v>1516</v>
      </c>
      <c r="E265">
        <v>10.612</v>
      </c>
      <c r="F265">
        <v>0.28681081081081083</v>
      </c>
      <c r="G265">
        <v>37</v>
      </c>
      <c r="H265">
        <v>1.3</v>
      </c>
      <c r="I265">
        <v>65259793</v>
      </c>
      <c r="L265" t="str">
        <f t="shared" si="4"/>
        <v>hobysport@tiscali.cz</v>
      </c>
      <c r="N265">
        <f>IFERROR(IF(ROW()=2,1,IF(COUNTIF($N$1:$N264,$N264)+1&gt;IF(LEN(INDEX(DEF_MAIL,$N264))=LEN(SUBSTITUTE(INDEX(DEF_MAIL,$N264),";","")),1,LEN(INDEX(DEF_MAIL,$N264))-LEN(SUBSTITUTE(INDEX(DEF_MAIL,$N264),";",""))+1),IF($N264+1&gt;ROWS(DEF_MAIL),"",$N264+1),$N264)),"")</f>
        <v>203</v>
      </c>
      <c r="O265">
        <f>IF($N265="","",INDEX(DEF_OBLAST,$N265,1))</f>
        <v>50005793</v>
      </c>
      <c r="P265" t="str">
        <f>IF($N265="","",INDEX(DEF_OBLAST,$N265,2))</f>
        <v>Ing. Tomáš Glabazna</v>
      </c>
      <c r="Q265" t="str">
        <f>IF($N265="","",TRIM(RIGHT(LEFT(SUBSTITUTE(INDEX(DEF_MAIL,$N265),";",REPT(" ",LEN(INDEX(DEF_MAIL,$N265)))),COUNTIF($N$2:$N265,$N265)*LEN(INDEX(DEF_MAIL,$N265))),LEN(INDEX(DEF_MAIL,$N265)))))</f>
        <v>Tglabazna@canyon.com</v>
      </c>
      <c r="R265">
        <f>IF($N265="","",INDEX(DEF_OBLAST,$N265,4))</f>
        <v>3781</v>
      </c>
      <c r="S265">
        <f>IF($N265="","",INDEX(DEF_OBLAST,$N265,5))</f>
        <v>26.467000000000002</v>
      </c>
      <c r="T265">
        <f>IF($N265="","",INDEX(DEF_OBLAST,$N265,6))</f>
        <v>0.20840157480314964</v>
      </c>
      <c r="U265">
        <f>IF($N265="","",INDEX(DEF_OBLAST,$N265,7))</f>
        <v>127</v>
      </c>
      <c r="V265">
        <f>IF($N265="","",IF(ISNUMBER(INDEX(DEF_OBLAST,$N265,8)),INDEX(DEF_OBLAST,$N265,8),""))</f>
        <v>1.1000000000000001</v>
      </c>
      <c r="W265">
        <f>IF($N265="","",INDEX(DEF_OBLAST,$N265,9))</f>
        <v>88693821</v>
      </c>
    </row>
    <row r="266" spans="1:23" x14ac:dyDescent="0.25">
      <c r="A266">
        <v>50004468</v>
      </c>
      <c r="B266" t="s">
        <v>508</v>
      </c>
      <c r="C266" t="s">
        <v>509</v>
      </c>
      <c r="D266">
        <v>1557</v>
      </c>
      <c r="E266">
        <v>10.899000000000001</v>
      </c>
      <c r="F266">
        <v>0.28681578947368425</v>
      </c>
      <c r="G266">
        <v>38</v>
      </c>
      <c r="H266">
        <v>1.3</v>
      </c>
      <c r="I266">
        <v>45799270</v>
      </c>
      <c r="L266" t="str">
        <f t="shared" si="4"/>
        <v>info@telecon.cz</v>
      </c>
      <c r="N266">
        <f>IFERROR(IF(ROW()=2,1,IF(COUNTIF($N$1:$N265,$N265)+1&gt;IF(LEN(INDEX(DEF_MAIL,$N265))=LEN(SUBSTITUTE(INDEX(DEF_MAIL,$N265),";","")),1,LEN(INDEX(DEF_MAIL,$N265))-LEN(SUBSTITUTE(INDEX(DEF_MAIL,$N265),";",""))+1),IF($N265+1&gt;ROWS(DEF_MAIL),"",$N265+1),$N265)),"")</f>
        <v>204</v>
      </c>
      <c r="O266">
        <f>IF($N266="","",INDEX(DEF_OBLAST,$N266,1))</f>
        <v>50011752</v>
      </c>
      <c r="P266" t="str">
        <f>IF($N266="","",INDEX(DEF_OBLAST,$N266,2))</f>
        <v>YASHICA s.r.o.</v>
      </c>
      <c r="Q266" t="str">
        <f>IF($N266="","",TRIM(RIGHT(LEFT(SUBSTITUTE(INDEX(DEF_MAIL,$N266),";",REPT(" ",LEN(INDEX(DEF_MAIL,$N266)))),COUNTIF($N$2:$N266,$N266)*LEN(INDEX(DEF_MAIL,$N266))),LEN(INDEX(DEF_MAIL,$N266)))))</f>
        <v>netikova@yashica.cz</v>
      </c>
      <c r="R266">
        <f>IF($N266="","",INDEX(DEF_OBLAST,$N266,4))</f>
        <v>2920</v>
      </c>
      <c r="S266">
        <f>IF($N266="","",INDEX(DEF_OBLAST,$N266,5))</f>
        <v>20.440000000000001</v>
      </c>
      <c r="T266">
        <f>IF($N266="","",INDEX(DEF_OBLAST,$N266,6))</f>
        <v>0.20857142857142857</v>
      </c>
      <c r="U266">
        <f>IF($N266="","",INDEX(DEF_OBLAST,$N266,7))</f>
        <v>98</v>
      </c>
      <c r="V266">
        <f>IF($N266="","",IF(ISNUMBER(INDEX(DEF_OBLAST,$N266,8)),INDEX(DEF_OBLAST,$N266,8),""))</f>
        <v>1.1000000000000001</v>
      </c>
      <c r="W266">
        <f>IF($N266="","",INDEX(DEF_OBLAST,$N266,9))</f>
        <v>46980121</v>
      </c>
    </row>
    <row r="267" spans="1:23" x14ac:dyDescent="0.25">
      <c r="A267">
        <v>50011534</v>
      </c>
      <c r="B267" t="s">
        <v>510</v>
      </c>
      <c r="C267" t="s">
        <v>511</v>
      </c>
      <c r="D267">
        <v>8402</v>
      </c>
      <c r="E267">
        <v>58.814</v>
      </c>
      <c r="F267">
        <v>0.28689756097560976</v>
      </c>
      <c r="G267">
        <v>205</v>
      </c>
      <c r="H267">
        <v>0.9</v>
      </c>
      <c r="I267">
        <v>75932237</v>
      </c>
      <c r="L267" t="str">
        <f t="shared" si="4"/>
        <v>obchod@fan-shop.cz</v>
      </c>
      <c r="N267">
        <f>IFERROR(IF(ROW()=2,1,IF(COUNTIF($N$1:$N266,$N266)+1&gt;IF(LEN(INDEX(DEF_MAIL,$N266))=LEN(SUBSTITUTE(INDEX(DEF_MAIL,$N266),";","")),1,LEN(INDEX(DEF_MAIL,$N266))-LEN(SUBSTITUTE(INDEX(DEF_MAIL,$N266),";",""))+1),IF($N266+1&gt;ROWS(DEF_MAIL),"",$N266+1),$N266)),"")</f>
        <v>205</v>
      </c>
      <c r="O267">
        <f>IF($N267="","",INDEX(DEF_OBLAST,$N267,1))</f>
        <v>50002083</v>
      </c>
      <c r="P267" t="str">
        <f>IF($N267="","",INDEX(DEF_OBLAST,$N267,2))</f>
        <v>SONA NAVRÁTILOVÁ</v>
      </c>
      <c r="Q267" t="str">
        <f>IF($N267="","",TRIM(RIGHT(LEFT(SUBSTITUTE(INDEX(DEF_MAIL,$N267),";",REPT(" ",LEN(INDEX(DEF_MAIL,$N267)))),COUNTIF($N$2:$N267,$N267)*LEN(INDEX(DEF_MAIL,$N267))),LEN(INDEX(DEF_MAIL,$N267)))))</f>
        <v>mirek@gnoma.cz</v>
      </c>
      <c r="R267">
        <f>IF($N267="","",INDEX(DEF_OBLAST,$N267,4))</f>
        <v>7231</v>
      </c>
      <c r="S267">
        <f>IF($N267="","",INDEX(DEF_OBLAST,$N267,5))</f>
        <v>50.617000000000004</v>
      </c>
      <c r="T267">
        <f>IF($N267="","",INDEX(DEF_OBLAST,$N267,6))</f>
        <v>0.2091611570247934</v>
      </c>
      <c r="U267">
        <f>IF($N267="","",INDEX(DEF_OBLAST,$N267,7))</f>
        <v>242</v>
      </c>
      <c r="V267">
        <f>IF($N267="","",IF(ISNUMBER(INDEX(DEF_OBLAST,$N267,8)),INDEX(DEF_OBLAST,$N267,8),""))</f>
        <v>0.9</v>
      </c>
      <c r="W267">
        <f>IF($N267="","",INDEX(DEF_OBLAST,$N267,9))</f>
        <v>63238586</v>
      </c>
    </row>
    <row r="268" spans="1:23" x14ac:dyDescent="0.25">
      <c r="A268">
        <v>50005174</v>
      </c>
      <c r="B268" t="s">
        <v>512</v>
      </c>
      <c r="C268" t="s">
        <v>513</v>
      </c>
      <c r="D268">
        <v>4559</v>
      </c>
      <c r="E268">
        <v>31.913</v>
      </c>
      <c r="F268">
        <v>0.28750450450450449</v>
      </c>
      <c r="G268">
        <v>111</v>
      </c>
      <c r="H268">
        <v>1.1000000000000001</v>
      </c>
      <c r="I268">
        <v>48034789</v>
      </c>
      <c r="L268" t="str">
        <f t="shared" si="4"/>
        <v>info@arthro.cz</v>
      </c>
      <c r="N268">
        <f>IFERROR(IF(ROW()=2,1,IF(COUNTIF($N$1:$N267,$N267)+1&gt;IF(LEN(INDEX(DEF_MAIL,$N267))=LEN(SUBSTITUTE(INDEX(DEF_MAIL,$N267),";","")),1,LEN(INDEX(DEF_MAIL,$N267))-LEN(SUBSTITUTE(INDEX(DEF_MAIL,$N267),";",""))+1),IF($N267+1&gt;ROWS(DEF_MAIL),"",$N267+1),$N267)),"")</f>
        <v>206</v>
      </c>
      <c r="O268">
        <f>IF($N268="","",INDEX(DEF_OBLAST,$N268,1))</f>
        <v>50008214</v>
      </c>
      <c r="P268" t="str">
        <f>IF($N268="","",INDEX(DEF_OBLAST,$N268,2))</f>
        <v>INGTECH, s.r.o.</v>
      </c>
      <c r="Q268" t="str">
        <f>IF($N268="","",TRIM(RIGHT(LEFT(SUBSTITUTE(INDEX(DEF_MAIL,$N268),";",REPT(" ",LEN(INDEX(DEF_MAIL,$N268)))),COUNTIF($N$2:$N268,$N268)*LEN(INDEX(DEF_MAIL,$N268))),LEN(INDEX(DEF_MAIL,$N268)))))</f>
        <v>ingtech@seznam.cz</v>
      </c>
      <c r="R268">
        <f>IF($N268="","",INDEX(DEF_OBLAST,$N268,4))</f>
        <v>5101</v>
      </c>
      <c r="S268">
        <f>IF($N268="","",INDEX(DEF_OBLAST,$N268,5))</f>
        <v>35.707000000000001</v>
      </c>
      <c r="T268">
        <f>IF($N268="","",INDEX(DEF_OBLAST,$N268,6))</f>
        <v>0.21004117647058823</v>
      </c>
      <c r="U268">
        <f>IF($N268="","",INDEX(DEF_OBLAST,$N268,7))</f>
        <v>170</v>
      </c>
      <c r="V268">
        <f>IF($N268="","",IF(ISNUMBER(INDEX(DEF_OBLAST,$N268,8)),INDEX(DEF_OBLAST,$N268,8),""))</f>
        <v>1.1000000000000001</v>
      </c>
      <c r="W268">
        <f>IF($N268="","",INDEX(DEF_OBLAST,$N268,9))</f>
        <v>27562247</v>
      </c>
    </row>
    <row r="269" spans="1:23" x14ac:dyDescent="0.25">
      <c r="A269">
        <v>50010610</v>
      </c>
      <c r="B269" t="s">
        <v>514</v>
      </c>
      <c r="C269" t="s">
        <v>515</v>
      </c>
      <c r="D269">
        <v>1728</v>
      </c>
      <c r="E269">
        <v>12.096</v>
      </c>
      <c r="F269">
        <v>0.28799999999999998</v>
      </c>
      <c r="G269">
        <v>42</v>
      </c>
      <c r="H269">
        <v>1.3</v>
      </c>
      <c r="I269">
        <v>74669354</v>
      </c>
      <c r="L269" t="str">
        <f t="shared" si="4"/>
        <v>gls@approach.cz</v>
      </c>
      <c r="N269">
        <f>IFERROR(IF(ROW()=2,1,IF(COUNTIF($N$1:$N268,$N268)+1&gt;IF(LEN(INDEX(DEF_MAIL,$N268))=LEN(SUBSTITUTE(INDEX(DEF_MAIL,$N268),";","")),1,LEN(INDEX(DEF_MAIL,$N268))-LEN(SUBSTITUTE(INDEX(DEF_MAIL,$N268),";",""))+1),IF($N268+1&gt;ROWS(DEF_MAIL),"",$N268+1),$N268)),"")</f>
        <v>207</v>
      </c>
      <c r="O269">
        <f>IF($N269="","",INDEX(DEF_OBLAST,$N269,1))</f>
        <v>50010382</v>
      </c>
      <c r="P269" t="str">
        <f>IF($N269="","",INDEX(DEF_OBLAST,$N269,2))</f>
        <v>IN TIME KURÝR, spol. s r.o.</v>
      </c>
      <c r="Q269" t="str">
        <f>IF($N269="","",TRIM(RIGHT(LEFT(SUBSTITUTE(INDEX(DEF_MAIL,$N269),";",REPT(" ",LEN(INDEX(DEF_MAIL,$N269)))),COUNTIF($N$2:$N269,$N269)*LEN(INDEX(DEF_MAIL,$N269))),LEN(INDEX(DEF_MAIL,$N269)))))</f>
        <v>agent@intimekuryr.cz</v>
      </c>
      <c r="R269">
        <f>IF($N269="","",INDEX(DEF_OBLAST,$N269,4))</f>
        <v>3364</v>
      </c>
      <c r="S269">
        <f>IF($N269="","",INDEX(DEF_OBLAST,$N269,5))</f>
        <v>23.548000000000002</v>
      </c>
      <c r="T269">
        <f>IF($N269="","",INDEX(DEF_OBLAST,$N269,6))</f>
        <v>0.21025000000000002</v>
      </c>
      <c r="U269">
        <f>IF($N269="","",INDEX(DEF_OBLAST,$N269,7))</f>
        <v>112</v>
      </c>
      <c r="V269">
        <f>IF($N269="","",IF(ISNUMBER(INDEX(DEF_OBLAST,$N269,8)),INDEX(DEF_OBLAST,$N269,8),""))</f>
        <v>1.1000000000000001</v>
      </c>
      <c r="W269">
        <f>IF($N269="","",INDEX(DEF_OBLAST,$N269,9))</f>
        <v>25719921</v>
      </c>
    </row>
    <row r="270" spans="1:23" x14ac:dyDescent="0.25">
      <c r="A270">
        <v>50010761</v>
      </c>
      <c r="B270" t="s">
        <v>516</v>
      </c>
      <c r="C270" t="s">
        <v>517</v>
      </c>
      <c r="D270">
        <v>700</v>
      </c>
      <c r="E270">
        <v>4.9000000000000004</v>
      </c>
      <c r="F270">
        <v>0.28823529411764709</v>
      </c>
      <c r="G270">
        <v>17</v>
      </c>
      <c r="H270">
        <v>1.3</v>
      </c>
      <c r="I270">
        <v>27897273</v>
      </c>
      <c r="L270" t="str">
        <f t="shared" si="4"/>
        <v>info@hockeysportshop.cz</v>
      </c>
      <c r="N270">
        <f>IFERROR(IF(ROW()=2,1,IF(COUNTIF($N$1:$N269,$N269)+1&gt;IF(LEN(INDEX(DEF_MAIL,$N269))=LEN(SUBSTITUTE(INDEX(DEF_MAIL,$N269),";","")),1,LEN(INDEX(DEF_MAIL,$N269))-LEN(SUBSTITUTE(INDEX(DEF_MAIL,$N269),";",""))+1),IF($N269+1&gt;ROWS(DEF_MAIL),"",$N269+1),$N269)),"")</f>
        <v>208</v>
      </c>
      <c r="O270">
        <f>IF($N270="","",INDEX(DEF_OBLAST,$N270,1))</f>
        <v>50005515</v>
      </c>
      <c r="P270" t="str">
        <f>IF($N270="","",INDEX(DEF_OBLAST,$N270,2))</f>
        <v>exclusive essential s.r.o.</v>
      </c>
      <c r="Q270" t="str">
        <f>IF($N270="","",TRIM(RIGHT(LEFT(SUBSTITUTE(INDEX(DEF_MAIL,$N270),";",REPT(" ",LEN(INDEX(DEF_MAIL,$N270)))),COUNTIF($N$2:$N270,$N270)*LEN(INDEX(DEF_MAIL,$N270))),LEN(INDEX(DEF_MAIL,$N270)))))</f>
        <v>kucera@xparfemy.cz</v>
      </c>
      <c r="R270">
        <f>IF($N270="","",INDEX(DEF_OBLAST,$N270,4))</f>
        <v>27765</v>
      </c>
      <c r="S270">
        <f>IF($N270="","",INDEX(DEF_OBLAST,$N270,5))</f>
        <v>194.35500000000002</v>
      </c>
      <c r="T270">
        <f>IF($N270="","",INDEX(DEF_OBLAST,$N270,6))</f>
        <v>0.21102605863192184</v>
      </c>
      <c r="U270">
        <f>IF($N270="","",INDEX(DEF_OBLAST,$N270,7))</f>
        <v>921</v>
      </c>
      <c r="V270">
        <f>IF($N270="","",IF(ISNUMBER(INDEX(DEF_OBLAST,$N270,8)),INDEX(DEF_OBLAST,$N270,8),""))</f>
        <v>0.9</v>
      </c>
      <c r="W270">
        <f>IF($N270="","",INDEX(DEF_OBLAST,$N270,9))</f>
        <v>28891180</v>
      </c>
    </row>
    <row r="271" spans="1:23" x14ac:dyDescent="0.25">
      <c r="A271">
        <v>50004826</v>
      </c>
      <c r="B271" t="s">
        <v>518</v>
      </c>
      <c r="C271" t="s">
        <v>519</v>
      </c>
      <c r="D271">
        <v>1777</v>
      </c>
      <c r="E271">
        <v>12.439</v>
      </c>
      <c r="F271">
        <v>0.28927906976744189</v>
      </c>
      <c r="G271">
        <v>43</v>
      </c>
      <c r="H271">
        <v>1.3</v>
      </c>
      <c r="I271">
        <v>29270898</v>
      </c>
      <c r="L271" t="str">
        <f t="shared" si="4"/>
        <v>aquapumpe@seznam.cz</v>
      </c>
      <c r="N271">
        <f>IFERROR(IF(ROW()=2,1,IF(COUNTIF($N$1:$N270,$N270)+1&gt;IF(LEN(INDEX(DEF_MAIL,$N270))=LEN(SUBSTITUTE(INDEX(DEF_MAIL,$N270),";","")),1,LEN(INDEX(DEF_MAIL,$N270))-LEN(SUBSTITUTE(INDEX(DEF_MAIL,$N270),";",""))+1),IF($N270+1&gt;ROWS(DEF_MAIL),"",$N270+1),$N270)),"")</f>
        <v>209</v>
      </c>
      <c r="O271">
        <f>IF($N271="","",INDEX(DEF_OBLAST,$N271,1))</f>
        <v>50008401</v>
      </c>
      <c r="P271" t="str">
        <f>IF($N271="","",INDEX(DEF_OBLAST,$N271,2))</f>
        <v>Josef Poul</v>
      </c>
      <c r="Q271" t="str">
        <f>IF($N271="","",TRIM(RIGHT(LEFT(SUBSTITUTE(INDEX(DEF_MAIL,$N271),";",REPT(" ",LEN(INDEX(DEF_MAIL,$N271)))),COUNTIF($N$2:$N271,$N271)*LEN(INDEX(DEF_MAIL,$N271))),LEN(INDEX(DEF_MAIL,$N271)))))</f>
        <v>info@raj-kosmetiky.cz</v>
      </c>
      <c r="R271">
        <f>IF($N271="","",INDEX(DEF_OBLAST,$N271,4))</f>
        <v>2035</v>
      </c>
      <c r="S271">
        <f>IF($N271="","",INDEX(DEF_OBLAST,$N271,5))</f>
        <v>14.245000000000001</v>
      </c>
      <c r="T271">
        <f>IF($N271="","",INDEX(DEF_OBLAST,$N271,6))</f>
        <v>0.21261194029850747</v>
      </c>
      <c r="U271">
        <f>IF($N271="","",INDEX(DEF_OBLAST,$N271,7))</f>
        <v>67</v>
      </c>
      <c r="V271">
        <f>IF($N271="","",IF(ISNUMBER(INDEX(DEF_OBLAST,$N271,8)),INDEX(DEF_OBLAST,$N271,8),""))</f>
        <v>1.3</v>
      </c>
      <c r="W271">
        <f>IF($N271="","",INDEX(DEF_OBLAST,$N271,9))</f>
        <v>62836498</v>
      </c>
    </row>
    <row r="272" spans="1:23" x14ac:dyDescent="0.25">
      <c r="A272">
        <v>50005491</v>
      </c>
      <c r="B272" t="s">
        <v>520</v>
      </c>
      <c r="C272" t="s">
        <v>521</v>
      </c>
      <c r="D272">
        <v>1200</v>
      </c>
      <c r="E272">
        <v>8.4</v>
      </c>
      <c r="F272">
        <v>0.28965517241379313</v>
      </c>
      <c r="G272">
        <v>29</v>
      </c>
      <c r="H272">
        <v>1.3</v>
      </c>
      <c r="I272">
        <v>49621254</v>
      </c>
      <c r="L272" t="str">
        <f t="shared" si="4"/>
        <v>medici-h@medici-h.cz</v>
      </c>
      <c r="N272">
        <f>IFERROR(IF(ROW()=2,1,IF(COUNTIF($N$1:$N271,$N271)+1&gt;IF(LEN(INDEX(DEF_MAIL,$N271))=LEN(SUBSTITUTE(INDEX(DEF_MAIL,$N271),";","")),1,LEN(INDEX(DEF_MAIL,$N271))-LEN(SUBSTITUTE(INDEX(DEF_MAIL,$N271),";",""))+1),IF($N271+1&gt;ROWS(DEF_MAIL),"",$N271+1),$N271)),"")</f>
        <v>210</v>
      </c>
      <c r="O272">
        <f>IF($N272="","",INDEX(DEF_OBLAST,$N272,1))</f>
        <v>50012690</v>
      </c>
      <c r="P272" t="str">
        <f>IF($N272="","",INDEX(DEF_OBLAST,$N272,2))</f>
        <v>City Realex, a.s.</v>
      </c>
      <c r="Q272" t="str">
        <f>IF($N272="","",TRIM(RIGHT(LEFT(SUBSTITUTE(INDEX(DEF_MAIL,$N272),";",REPT(" ",LEN(INDEX(DEF_MAIL,$N272)))),COUNTIF($N$2:$N272,$N272)*LEN(INDEX(DEF_MAIL,$N272))),LEN(INDEX(DEF_MAIL,$N272)))))</f>
        <v>uctarna@cityrealex.com</v>
      </c>
      <c r="R272">
        <f>IF($N272="","",INDEX(DEF_OBLAST,$N272,4))</f>
        <v>8446</v>
      </c>
      <c r="S272">
        <f>IF($N272="","",INDEX(DEF_OBLAST,$N272,5))</f>
        <v>59.122</v>
      </c>
      <c r="T272">
        <f>IF($N272="","",INDEX(DEF_OBLAST,$N272,6))</f>
        <v>0.21266906474820144</v>
      </c>
      <c r="U272">
        <f>IF($N272="","",INDEX(DEF_OBLAST,$N272,7))</f>
        <v>278</v>
      </c>
      <c r="V272">
        <f>IF($N272="","",IF(ISNUMBER(INDEX(DEF_OBLAST,$N272,8)),INDEX(DEF_OBLAST,$N272,8),""))</f>
        <v>0.9</v>
      </c>
      <c r="W272">
        <f>IF($N272="","",INDEX(DEF_OBLAST,$N272,9))</f>
        <v>61247961</v>
      </c>
    </row>
    <row r="273" spans="1:23" x14ac:dyDescent="0.25">
      <c r="A273">
        <v>50008194</v>
      </c>
      <c r="B273" t="s">
        <v>522</v>
      </c>
      <c r="C273" t="s">
        <v>523</v>
      </c>
      <c r="D273">
        <v>9950</v>
      </c>
      <c r="E273">
        <v>69.650000000000006</v>
      </c>
      <c r="F273">
        <v>0.29388185654008442</v>
      </c>
      <c r="G273">
        <v>237</v>
      </c>
      <c r="H273">
        <v>0.9</v>
      </c>
      <c r="I273">
        <v>63637430</v>
      </c>
      <c r="L273" t="str">
        <f t="shared" si="4"/>
        <v>robert.kasny@seznam.cz; nerospolsro@seznam.cz</v>
      </c>
      <c r="N273">
        <f>IFERROR(IF(ROW()=2,1,IF(COUNTIF($N$1:$N272,$N272)+1&gt;IF(LEN(INDEX(DEF_MAIL,$N272))=LEN(SUBSTITUTE(INDEX(DEF_MAIL,$N272),";","")),1,LEN(INDEX(DEF_MAIL,$N272))-LEN(SUBSTITUTE(INDEX(DEF_MAIL,$N272),";",""))+1),IF($N272+1&gt;ROWS(DEF_MAIL),"",$N272+1),$N272)),"")</f>
        <v>211</v>
      </c>
      <c r="O273">
        <f>IF($N273="","",INDEX(DEF_OBLAST,$N273,1))</f>
        <v>50010913</v>
      </c>
      <c r="P273" t="str">
        <f>IF($N273="","",INDEX(DEF_OBLAST,$N273,2))</f>
        <v>Hayashi.cz s.r.o.</v>
      </c>
      <c r="Q273" t="str">
        <f>IF($N273="","",TRIM(RIGHT(LEFT(SUBSTITUTE(INDEX(DEF_MAIL,$N273),";",REPT(" ",LEN(INDEX(DEF_MAIL,$N273)))),COUNTIF($N$2:$N273,$N273)*LEN(INDEX(DEF_MAIL,$N273))),LEN(INDEX(DEF_MAIL,$N273)))))</f>
        <v>petra@hayashi.cz</v>
      </c>
      <c r="R273">
        <f>IF($N273="","",INDEX(DEF_OBLAST,$N273,4))</f>
        <v>8716</v>
      </c>
      <c r="S273">
        <f>IF($N273="","",INDEX(DEF_OBLAST,$N273,5))</f>
        <v>61.012</v>
      </c>
      <c r="T273">
        <f>IF($N273="","",INDEX(DEF_OBLAST,$N273,6))</f>
        <v>0.21559010600706713</v>
      </c>
      <c r="U273">
        <f>IF($N273="","",INDEX(DEF_OBLAST,$N273,7))</f>
        <v>283</v>
      </c>
      <c r="V273">
        <f>IF($N273="","",IF(ISNUMBER(INDEX(DEF_OBLAST,$N273,8)),INDEX(DEF_OBLAST,$N273,8),""))</f>
        <v>0.9</v>
      </c>
      <c r="W273">
        <f>IF($N273="","",INDEX(DEF_OBLAST,$N273,9))</f>
        <v>3472591</v>
      </c>
    </row>
    <row r="274" spans="1:23" x14ac:dyDescent="0.25">
      <c r="A274">
        <v>50005999</v>
      </c>
      <c r="B274" t="s">
        <v>524</v>
      </c>
      <c r="C274" t="s">
        <v>525</v>
      </c>
      <c r="D274">
        <v>2645</v>
      </c>
      <c r="E274">
        <v>18.515000000000001</v>
      </c>
      <c r="F274">
        <v>0.29388888888888892</v>
      </c>
      <c r="G274">
        <v>63</v>
      </c>
      <c r="H274">
        <v>1.3</v>
      </c>
      <c r="I274">
        <v>48972819</v>
      </c>
      <c r="L274" t="str">
        <f t="shared" si="4"/>
        <v>nemecekp@volny.cz</v>
      </c>
      <c r="N274">
        <f>IFERROR(IF(ROW()=2,1,IF(COUNTIF($N$1:$N273,$N273)+1&gt;IF(LEN(INDEX(DEF_MAIL,$N273))=LEN(SUBSTITUTE(INDEX(DEF_MAIL,$N273),";","")),1,LEN(INDEX(DEF_MAIL,$N273))-LEN(SUBSTITUTE(INDEX(DEF_MAIL,$N273),";",""))+1),IF($N273+1&gt;ROWS(DEF_MAIL),"",$N273+1),$N273)),"")</f>
        <v>212</v>
      </c>
      <c r="O274">
        <f>IF($N274="","",INDEX(DEF_OBLAST,$N274,1))</f>
        <v>50012474</v>
      </c>
      <c r="P274" t="str">
        <f>IF($N274="","",INDEX(DEF_OBLAST,$N274,2))</f>
        <v>Lucie Ciprijánová</v>
      </c>
      <c r="Q274" t="str">
        <f>IF($N274="","",TRIM(RIGHT(LEFT(SUBSTITUTE(INDEX(DEF_MAIL,$N274),";",REPT(" ",LEN(INDEX(DEF_MAIL,$N274)))),COUNTIF($N$2:$N274,$N274)*LEN(INDEX(DEF_MAIL,$N274))),LEN(INDEX(DEF_MAIL,$N274)))))</f>
        <v>ciprijanova@email.cz</v>
      </c>
      <c r="R274">
        <f>IF($N274="","",INDEX(DEF_OBLAST,$N274,4))</f>
        <v>4191</v>
      </c>
      <c r="S274">
        <f>IF($N274="","",INDEX(DEF_OBLAST,$N274,5))</f>
        <v>29.337</v>
      </c>
      <c r="T274">
        <f>IF($N274="","",INDEX(DEF_OBLAST,$N274,6))</f>
        <v>0.21571323529411765</v>
      </c>
      <c r="U274">
        <f>IF($N274="","",INDEX(DEF_OBLAST,$N274,7))</f>
        <v>136</v>
      </c>
      <c r="V274">
        <f>IF($N274="","",IF(ISNUMBER(INDEX(DEF_OBLAST,$N274,8)),INDEX(DEF_OBLAST,$N274,8),""))</f>
        <v>1.1000000000000001</v>
      </c>
      <c r="W274">
        <f>IF($N274="","",INDEX(DEF_OBLAST,$N274,9))</f>
        <v>66673071</v>
      </c>
    </row>
    <row r="275" spans="1:23" x14ac:dyDescent="0.25">
      <c r="A275">
        <v>50006753</v>
      </c>
      <c r="B275" t="s">
        <v>526</v>
      </c>
      <c r="C275" t="s">
        <v>527</v>
      </c>
      <c r="D275">
        <v>1944</v>
      </c>
      <c r="E275">
        <v>13.608000000000001</v>
      </c>
      <c r="F275">
        <v>0.29582608695652174</v>
      </c>
      <c r="G275">
        <v>46</v>
      </c>
      <c r="H275">
        <v>1.3</v>
      </c>
      <c r="I275">
        <v>67299831</v>
      </c>
      <c r="L275" t="str">
        <f t="shared" si="4"/>
        <v>j.huja@volny.cz</v>
      </c>
      <c r="N275">
        <f>IFERROR(IF(ROW()=2,1,IF(COUNTIF($N$1:$N274,$N274)+1&gt;IF(LEN(INDEX(DEF_MAIL,$N274))=LEN(SUBSTITUTE(INDEX(DEF_MAIL,$N274),";","")),1,LEN(INDEX(DEF_MAIL,$N274))-LEN(SUBSTITUTE(INDEX(DEF_MAIL,$N274),";",""))+1),IF($N274+1&gt;ROWS(DEF_MAIL),"",$N274+1),$N274)),"")</f>
        <v>213</v>
      </c>
      <c r="O275">
        <f>IF($N275="","",INDEX(DEF_OBLAST,$N275,1))</f>
        <v>50006011</v>
      </c>
      <c r="P275" t="str">
        <f>IF($N275="","",INDEX(DEF_OBLAST,$N275,2))</f>
        <v>EVVA spol. s r.o. Praha</v>
      </c>
      <c r="Q275" t="str">
        <f>IF($N275="","",TRIM(RIGHT(LEFT(SUBSTITUTE(INDEX(DEF_MAIL,$N275),";",REPT(" ",LEN(INDEX(DEF_MAIL,$N275)))),COUNTIF($N$2:$N275,$N275)*LEN(INDEX(DEF_MAIL,$N275))),LEN(INDEX(DEF_MAIL,$N275)))))</f>
        <v>a.peresta@evva.cz</v>
      </c>
      <c r="R275">
        <f>IF($N275="","",INDEX(DEF_OBLAST,$N275,4))</f>
        <v>10347</v>
      </c>
      <c r="S275">
        <f>IF($N275="","",INDEX(DEF_OBLAST,$N275,5))</f>
        <v>72.429000000000002</v>
      </c>
      <c r="T275">
        <f>IF($N275="","",INDEX(DEF_OBLAST,$N275,6))</f>
        <v>0.21750450450450451</v>
      </c>
      <c r="U275">
        <f>IF($N275="","",INDEX(DEF_OBLAST,$N275,7))</f>
        <v>333</v>
      </c>
      <c r="V275">
        <f>IF($N275="","",IF(ISNUMBER(INDEX(DEF_OBLAST,$N275,8)),INDEX(DEF_OBLAST,$N275,8),""))</f>
        <v>0.9</v>
      </c>
      <c r="W275">
        <f>IF($N275="","",INDEX(DEF_OBLAST,$N275,9))</f>
        <v>15891054</v>
      </c>
    </row>
    <row r="276" spans="1:23" x14ac:dyDescent="0.25">
      <c r="A276">
        <v>50007694</v>
      </c>
      <c r="B276" t="s">
        <v>528</v>
      </c>
      <c r="C276" t="s">
        <v>529</v>
      </c>
      <c r="D276">
        <v>677</v>
      </c>
      <c r="E276">
        <v>4.7389999999999999</v>
      </c>
      <c r="F276">
        <v>0.29618749999999999</v>
      </c>
      <c r="G276">
        <v>16</v>
      </c>
      <c r="H276">
        <v>1.3</v>
      </c>
      <c r="I276">
        <v>76419991</v>
      </c>
      <c r="L276" t="str">
        <f t="shared" si="4"/>
        <v>info@apexi.cz</v>
      </c>
      <c r="N276">
        <f>IFERROR(IF(ROW()=2,1,IF(COUNTIF($N$1:$N275,$N275)+1&gt;IF(LEN(INDEX(DEF_MAIL,$N275))=LEN(SUBSTITUTE(INDEX(DEF_MAIL,$N275),";","")),1,LEN(INDEX(DEF_MAIL,$N275))-LEN(SUBSTITUTE(INDEX(DEF_MAIL,$N275),";",""))+1),IF($N275+1&gt;ROWS(DEF_MAIL),"",$N275+1),$N275)),"")</f>
        <v>213</v>
      </c>
      <c r="O276">
        <f>IF($N276="","",INDEX(DEF_OBLAST,$N276,1))</f>
        <v>50006011</v>
      </c>
      <c r="P276" t="str">
        <f>IF($N276="","",INDEX(DEF_OBLAST,$N276,2))</f>
        <v>EVVA spol. s r.o. Praha</v>
      </c>
      <c r="Q276" t="str">
        <f>IF($N276="","",TRIM(RIGHT(LEFT(SUBSTITUTE(INDEX(DEF_MAIL,$N276),";",REPT(" ",LEN(INDEX(DEF_MAIL,$N276)))),COUNTIF($N$2:$N276,$N276)*LEN(INDEX(DEF_MAIL,$N276))),LEN(INDEX(DEF_MAIL,$N276)))))</f>
        <v>e.prudilova@evva.cz</v>
      </c>
      <c r="R276">
        <f>IF($N276="","",INDEX(DEF_OBLAST,$N276,4))</f>
        <v>10347</v>
      </c>
      <c r="S276">
        <f>IF($N276="","",INDEX(DEF_OBLAST,$N276,5))</f>
        <v>72.429000000000002</v>
      </c>
      <c r="T276">
        <f>IF($N276="","",INDEX(DEF_OBLAST,$N276,6))</f>
        <v>0.21750450450450451</v>
      </c>
      <c r="U276">
        <f>IF($N276="","",INDEX(DEF_OBLAST,$N276,7))</f>
        <v>333</v>
      </c>
      <c r="V276">
        <f>IF($N276="","",IF(ISNUMBER(INDEX(DEF_OBLAST,$N276,8)),INDEX(DEF_OBLAST,$N276,8),""))</f>
        <v>0.9</v>
      </c>
      <c r="W276">
        <f>IF($N276="","",INDEX(DEF_OBLAST,$N276,9))</f>
        <v>15891054</v>
      </c>
    </row>
    <row r="277" spans="1:23" x14ac:dyDescent="0.25">
      <c r="A277">
        <v>50004473</v>
      </c>
      <c r="B277" t="s">
        <v>530</v>
      </c>
      <c r="C277" t="s">
        <v>531</v>
      </c>
      <c r="D277">
        <v>850</v>
      </c>
      <c r="E277">
        <v>5.95</v>
      </c>
      <c r="F277">
        <v>0.29749999999999999</v>
      </c>
      <c r="G277">
        <v>20</v>
      </c>
      <c r="H277">
        <v>1.3</v>
      </c>
      <c r="I277">
        <v>47907347</v>
      </c>
      <c r="L277" t="str">
        <f t="shared" si="4"/>
        <v>lekarnik@volny.cz</v>
      </c>
      <c r="N277">
        <f>IFERROR(IF(ROW()=2,1,IF(COUNTIF($N$1:$N276,$N276)+1&gt;IF(LEN(INDEX(DEF_MAIL,$N276))=LEN(SUBSTITUTE(INDEX(DEF_MAIL,$N276),";","")),1,LEN(INDEX(DEF_MAIL,$N276))-LEN(SUBSTITUTE(INDEX(DEF_MAIL,$N276),";",""))+1),IF($N276+1&gt;ROWS(DEF_MAIL),"",$N276+1),$N276)),"")</f>
        <v>214</v>
      </c>
      <c r="O277">
        <f>IF($N277="","",INDEX(DEF_OBLAST,$N277,1))</f>
        <v>50006855</v>
      </c>
      <c r="P277" t="str">
        <f>IF($N277="","",INDEX(DEF_OBLAST,$N277,2))</f>
        <v>Crown (RDR) Automotive Sales</v>
      </c>
      <c r="Q277" t="str">
        <f>IF($N277="","",TRIM(RIGHT(LEFT(SUBSTITUTE(INDEX(DEF_MAIL,$N277),";",REPT(" ",LEN(INDEX(DEF_MAIL,$N277)))),COUNTIF($N$2:$N277,$N277)*LEN(INDEX(DEF_MAIL,$N277))),LEN(INDEX(DEF_MAIL,$N277)))))</f>
        <v>aneta.landova@crownauto.cz</v>
      </c>
      <c r="R277">
        <f>IF($N277="","",INDEX(DEF_OBLAST,$N277,4))</f>
        <v>8140</v>
      </c>
      <c r="S277">
        <f>IF($N277="","",INDEX(DEF_OBLAST,$N277,5))</f>
        <v>56.980000000000004</v>
      </c>
      <c r="T277">
        <f>IF($N277="","",INDEX(DEF_OBLAST,$N277,6))</f>
        <v>0.21915384615384617</v>
      </c>
      <c r="U277">
        <f>IF($N277="","",INDEX(DEF_OBLAST,$N277,7))</f>
        <v>260</v>
      </c>
      <c r="V277">
        <f>IF($N277="","",IF(ISNUMBER(INDEX(DEF_OBLAST,$N277,8)),INDEX(DEF_OBLAST,$N277,8),""))</f>
        <v>0.9</v>
      </c>
      <c r="W277">
        <f>IF($N277="","",INDEX(DEF_OBLAST,$N277,9))</f>
        <v>26190362</v>
      </c>
    </row>
    <row r="278" spans="1:23" x14ac:dyDescent="0.25">
      <c r="A278">
        <v>50012030</v>
      </c>
      <c r="B278" t="s">
        <v>532</v>
      </c>
      <c r="C278" t="s">
        <v>533</v>
      </c>
      <c r="D278">
        <v>5574</v>
      </c>
      <c r="E278">
        <v>39.018000000000001</v>
      </c>
      <c r="F278">
        <v>0.29784732824427479</v>
      </c>
      <c r="G278">
        <v>131</v>
      </c>
      <c r="H278">
        <v>1.1000000000000001</v>
      </c>
      <c r="I278">
        <v>42747791</v>
      </c>
      <c r="L278" t="str">
        <f t="shared" si="4"/>
        <v>mapes@mapes.cz</v>
      </c>
      <c r="N278">
        <f>IFERROR(IF(ROW()=2,1,IF(COUNTIF($N$1:$N277,$N277)+1&gt;IF(LEN(INDEX(DEF_MAIL,$N277))=LEN(SUBSTITUTE(INDEX(DEF_MAIL,$N277),";","")),1,LEN(INDEX(DEF_MAIL,$N277))-LEN(SUBSTITUTE(INDEX(DEF_MAIL,$N277),";",""))+1),IF($N277+1&gt;ROWS(DEF_MAIL),"",$N277+1),$N277)),"")</f>
        <v>215</v>
      </c>
      <c r="O278">
        <f>IF($N278="","",INDEX(DEF_OBLAST,$N278,1))</f>
        <v>50008328</v>
      </c>
      <c r="P278" t="str">
        <f>IF($N278="","",INDEX(DEF_OBLAST,$N278,2))</f>
        <v>Studio 51 s.r.o.</v>
      </c>
      <c r="Q278" t="str">
        <f>IF($N278="","",TRIM(RIGHT(LEFT(SUBSTITUTE(INDEX(DEF_MAIL,$N278),";",REPT(" ",LEN(INDEX(DEF_MAIL,$N278)))),COUNTIF($N$2:$N278,$N278)*LEN(INDEX(DEF_MAIL,$N278))),LEN(INDEX(DEF_MAIL,$N278)))))</f>
        <v>info@studio51.cz</v>
      </c>
      <c r="R278">
        <f>IF($N278="","",INDEX(DEF_OBLAST,$N278,4))</f>
        <v>1503</v>
      </c>
      <c r="S278">
        <f>IF($N278="","",INDEX(DEF_OBLAST,$N278,5))</f>
        <v>10.521000000000001</v>
      </c>
      <c r="T278">
        <f>IF($N278="","",INDEX(DEF_OBLAST,$N278,6))</f>
        <v>0.21918750000000001</v>
      </c>
      <c r="U278">
        <f>IF($N278="","",INDEX(DEF_OBLAST,$N278,7))</f>
        <v>48</v>
      </c>
      <c r="V278">
        <f>IF($N278="","",IF(ISNUMBER(INDEX(DEF_OBLAST,$N278,8)),INDEX(DEF_OBLAST,$N278,8),""))</f>
        <v>1.3</v>
      </c>
      <c r="W278">
        <f>IF($N278="","",INDEX(DEF_OBLAST,$N278,9))</f>
        <v>28257308</v>
      </c>
    </row>
    <row r="279" spans="1:23" x14ac:dyDescent="0.25">
      <c r="A279">
        <v>50004154</v>
      </c>
      <c r="B279" t="s">
        <v>534</v>
      </c>
      <c r="C279" t="s">
        <v>535</v>
      </c>
      <c r="D279">
        <v>28355</v>
      </c>
      <c r="E279">
        <v>198.48500000000001</v>
      </c>
      <c r="F279">
        <v>0.29802552552552553</v>
      </c>
      <c r="G279">
        <v>666</v>
      </c>
      <c r="H279">
        <v>0.9</v>
      </c>
      <c r="I279">
        <v>13251104</v>
      </c>
      <c r="L279" t="str">
        <f t="shared" si="4"/>
        <v>krmiva.horovice@acana.cz</v>
      </c>
      <c r="N279">
        <f>IFERROR(IF(ROW()=2,1,IF(COUNTIF($N$1:$N278,$N278)+1&gt;IF(LEN(INDEX(DEF_MAIL,$N278))=LEN(SUBSTITUTE(INDEX(DEF_MAIL,$N278),";","")),1,LEN(INDEX(DEF_MAIL,$N278))-LEN(SUBSTITUTE(INDEX(DEF_MAIL,$N278),";",""))+1),IF($N278+1&gt;ROWS(DEF_MAIL),"",$N278+1),$N278)),"")</f>
        <v>216</v>
      </c>
      <c r="O279">
        <f>IF($N279="","",INDEX(DEF_OBLAST,$N279,1))</f>
        <v>50010808</v>
      </c>
      <c r="P279" t="str">
        <f>IF($N279="","",INDEX(DEF_OBLAST,$N279,2))</f>
        <v>Hifour s.r.o.</v>
      </c>
      <c r="Q279" t="str">
        <f>IF($N279="","",TRIM(RIGHT(LEFT(SUBSTITUTE(INDEX(DEF_MAIL,$N279),";",REPT(" ",LEN(INDEX(DEF_MAIL,$N279)))),COUNTIF($N$2:$N279,$N279)*LEN(INDEX(DEF_MAIL,$N279))),LEN(INDEX(DEF_MAIL,$N279)))))</f>
        <v>platby@balikonos.cz</v>
      </c>
      <c r="R279">
        <f>IF($N279="","",INDEX(DEF_OBLAST,$N279,4))</f>
        <v>16038</v>
      </c>
      <c r="S279">
        <f>IF($N279="","",INDEX(DEF_OBLAST,$N279,5))</f>
        <v>112.26600000000001</v>
      </c>
      <c r="T279">
        <f>IF($N279="","",INDEX(DEF_OBLAST,$N279,6))</f>
        <v>0.22230891089108912</v>
      </c>
      <c r="U279">
        <f>IF($N279="","",INDEX(DEF_OBLAST,$N279,7))</f>
        <v>505</v>
      </c>
      <c r="V279">
        <f>IF($N279="","",IF(ISNUMBER(INDEX(DEF_OBLAST,$N279,8)),INDEX(DEF_OBLAST,$N279,8),""))</f>
        <v>0.9</v>
      </c>
      <c r="W279">
        <f>IF($N279="","",INDEX(DEF_OBLAST,$N279,9))</f>
        <v>47537841</v>
      </c>
    </row>
    <row r="280" spans="1:23" x14ac:dyDescent="0.25">
      <c r="A280">
        <v>50007915</v>
      </c>
      <c r="B280" t="s">
        <v>536</v>
      </c>
      <c r="C280" t="s">
        <v>537</v>
      </c>
      <c r="D280">
        <v>47313</v>
      </c>
      <c r="E280">
        <v>331.19100000000003</v>
      </c>
      <c r="F280">
        <v>0.2983702702702703</v>
      </c>
      <c r="G280">
        <v>1110</v>
      </c>
      <c r="H280">
        <v>0.9</v>
      </c>
      <c r="I280">
        <v>13255711</v>
      </c>
      <c r="L280" t="str">
        <f t="shared" si="4"/>
        <v>vit.sebek@vokberoun.cz</v>
      </c>
      <c r="N280">
        <f>IFERROR(IF(ROW()=2,1,IF(COUNTIF($N$1:$N279,$N279)+1&gt;IF(LEN(INDEX(DEF_MAIL,$N279))=LEN(SUBSTITUTE(INDEX(DEF_MAIL,$N279),";","")),1,LEN(INDEX(DEF_MAIL,$N279))-LEN(SUBSTITUTE(INDEX(DEF_MAIL,$N279),";",""))+1),IF($N279+1&gt;ROWS(DEF_MAIL),"",$N279+1),$N279)),"")</f>
        <v>217</v>
      </c>
      <c r="O280">
        <f>IF($N280="","",INDEX(DEF_OBLAST,$N280,1))</f>
        <v>50010694</v>
      </c>
      <c r="P280" t="str">
        <f>IF($N280="","",INDEX(DEF_OBLAST,$N280,2))</f>
        <v>Jakub Šrutka</v>
      </c>
      <c r="Q280" t="str">
        <f>IF($N280="","",TRIM(RIGHT(LEFT(SUBSTITUTE(INDEX(DEF_MAIL,$N280),";",REPT(" ",LEN(INDEX(DEF_MAIL,$N280)))),COUNTIF($N$2:$N280,$N280)*LEN(INDEX(DEF_MAIL,$N280))),LEN(INDEX(DEF_MAIL,$N280)))))</f>
        <v>info@sportoutlet24.cz</v>
      </c>
      <c r="R280">
        <f>IF($N280="","",INDEX(DEF_OBLAST,$N280,4))</f>
        <v>828</v>
      </c>
      <c r="S280">
        <f>IF($N280="","",INDEX(DEF_OBLAST,$N280,5))</f>
        <v>5.7960000000000003</v>
      </c>
      <c r="T280">
        <f>IF($N280="","",INDEX(DEF_OBLAST,$N280,6))</f>
        <v>0.22292307692307695</v>
      </c>
      <c r="U280">
        <f>IF($N280="","",INDEX(DEF_OBLAST,$N280,7))</f>
        <v>26</v>
      </c>
      <c r="V280">
        <f>IF($N280="","",IF(ISNUMBER(INDEX(DEF_OBLAST,$N280,8)),INDEX(DEF_OBLAST,$N280,8),""))</f>
        <v>1.3</v>
      </c>
      <c r="W280">
        <f>IF($N280="","",INDEX(DEF_OBLAST,$N280,9))</f>
        <v>73664812</v>
      </c>
    </row>
    <row r="281" spans="1:23" x14ac:dyDescent="0.25">
      <c r="A281">
        <v>50007878</v>
      </c>
      <c r="B281" t="s">
        <v>538</v>
      </c>
      <c r="C281" t="s">
        <v>539</v>
      </c>
      <c r="D281">
        <v>14458</v>
      </c>
      <c r="E281">
        <v>101.206</v>
      </c>
      <c r="F281">
        <v>0.30210746268656719</v>
      </c>
      <c r="G281">
        <v>335</v>
      </c>
      <c r="H281">
        <v>0.9</v>
      </c>
      <c r="I281">
        <v>76508731</v>
      </c>
      <c r="L281" t="str">
        <f t="shared" si="4"/>
        <v>tom.opravil@gmail.com</v>
      </c>
      <c r="N281">
        <f>IFERROR(IF(ROW()=2,1,IF(COUNTIF($N$1:$N280,$N280)+1&gt;IF(LEN(INDEX(DEF_MAIL,$N280))=LEN(SUBSTITUTE(INDEX(DEF_MAIL,$N280),";","")),1,LEN(INDEX(DEF_MAIL,$N280))-LEN(SUBSTITUTE(INDEX(DEF_MAIL,$N280),";",""))+1),IF($N280+1&gt;ROWS(DEF_MAIL),"",$N280+1),$N280)),"")</f>
        <v>218</v>
      </c>
      <c r="O281">
        <f>IF($N281="","",INDEX(DEF_OBLAST,$N281,1))</f>
        <v>50009853</v>
      </c>
      <c r="P281" t="str">
        <f>IF($N281="","",INDEX(DEF_OBLAST,$N281,2))</f>
        <v>Whitestone Management Pte Ltd.</v>
      </c>
      <c r="Q281" t="str">
        <f>IF($N281="","",TRIM(RIGHT(LEFT(SUBSTITUTE(INDEX(DEF_MAIL,$N281),";",REPT(" ",LEN(INDEX(DEF_MAIL,$N281)))),COUNTIF($N$2:$N281,$N281)*LEN(INDEX(DEF_MAIL,$N281))),LEN(INDEX(DEF_MAIL,$N281)))))</f>
        <v>purchase@whitestonemgt.net</v>
      </c>
      <c r="R281">
        <f>IF($N281="","",INDEX(DEF_OBLAST,$N281,4))</f>
        <v>3925</v>
      </c>
      <c r="S281">
        <f>IF($N281="","",INDEX(DEF_OBLAST,$N281,5))</f>
        <v>27.475000000000001</v>
      </c>
      <c r="T281">
        <f>IF($N281="","",INDEX(DEF_OBLAST,$N281,6))</f>
        <v>0.22706611570247934</v>
      </c>
      <c r="U281">
        <f>IF($N281="","",INDEX(DEF_OBLAST,$N281,7))</f>
        <v>121</v>
      </c>
      <c r="V281">
        <f>IF($N281="","",IF(ISNUMBER(INDEX(DEF_OBLAST,$N281,8)),INDEX(DEF_OBLAST,$N281,8),""))</f>
        <v>1.1000000000000001</v>
      </c>
      <c r="W281" t="str">
        <f>IF($N281="","",INDEX(DEF_OBLAST,$N281,9))</f>
        <v>201225522H</v>
      </c>
    </row>
    <row r="282" spans="1:23" x14ac:dyDescent="0.25">
      <c r="A282">
        <v>50006266</v>
      </c>
      <c r="B282" t="s">
        <v>540</v>
      </c>
      <c r="C282" t="s">
        <v>541</v>
      </c>
      <c r="D282">
        <v>8015</v>
      </c>
      <c r="E282">
        <v>56.105000000000004</v>
      </c>
      <c r="F282">
        <v>0.30327027027027031</v>
      </c>
      <c r="G282">
        <v>185</v>
      </c>
      <c r="H282">
        <v>0.9</v>
      </c>
      <c r="I282">
        <v>46288511</v>
      </c>
      <c r="L282" t="str">
        <f t="shared" si="4"/>
        <v>familydogs@seznam.cz</v>
      </c>
      <c r="N282">
        <f>IFERROR(IF(ROW()=2,1,IF(COUNTIF($N$1:$N281,$N281)+1&gt;IF(LEN(INDEX(DEF_MAIL,$N281))=LEN(SUBSTITUTE(INDEX(DEF_MAIL,$N281),";","")),1,LEN(INDEX(DEF_MAIL,$N281))-LEN(SUBSTITUTE(INDEX(DEF_MAIL,$N281),";",""))+1),IF($N281+1&gt;ROWS(DEF_MAIL),"",$N281+1),$N281)),"")</f>
        <v>219</v>
      </c>
      <c r="O282">
        <f>IF($N282="","",INDEX(DEF_OBLAST,$N282,1))</f>
        <v>50013235</v>
      </c>
      <c r="P282" t="str">
        <f>IF($N282="","",INDEX(DEF_OBLAST,$N282,2))</f>
        <v>Hifour s.r.o.</v>
      </c>
      <c r="Q282" t="str">
        <f>IF($N282="","",TRIM(RIGHT(LEFT(SUBSTITUTE(INDEX(DEF_MAIL,$N282),";",REPT(" ",LEN(INDEX(DEF_MAIL,$N282)))),COUNTIF($N$2:$N282,$N282)*LEN(INDEX(DEF_MAIL,$N282))),LEN(INDEX(DEF_MAIL,$N282)))))</f>
        <v>platby@balikonos.cz</v>
      </c>
      <c r="R282">
        <f>IF($N282="","",INDEX(DEF_OBLAST,$N282,4))</f>
        <v>2190</v>
      </c>
      <c r="S282">
        <f>IF($N282="","",INDEX(DEF_OBLAST,$N282,5))</f>
        <v>15.33</v>
      </c>
      <c r="T282">
        <f>IF($N282="","",INDEX(DEF_OBLAST,$N282,6))</f>
        <v>0.22880597014925375</v>
      </c>
      <c r="U282">
        <f>IF($N282="","",INDEX(DEF_OBLAST,$N282,7))</f>
        <v>67</v>
      </c>
      <c r="V282">
        <f>IF($N282="","",IF(ISNUMBER(INDEX(DEF_OBLAST,$N282,8)),INDEX(DEF_OBLAST,$N282,8),""))</f>
        <v>1.3</v>
      </c>
      <c r="W282">
        <f>IF($N282="","",INDEX(DEF_OBLAST,$N282,9))</f>
        <v>47537841</v>
      </c>
    </row>
    <row r="283" spans="1:23" x14ac:dyDescent="0.25">
      <c r="A283">
        <v>50013253</v>
      </c>
      <c r="B283" t="s">
        <v>542</v>
      </c>
      <c r="C283" t="s">
        <v>543</v>
      </c>
      <c r="D283">
        <v>6933</v>
      </c>
      <c r="E283">
        <v>48.530999999999999</v>
      </c>
      <c r="F283">
        <v>0.30331874999999997</v>
      </c>
      <c r="G283">
        <v>160</v>
      </c>
      <c r="H283">
        <v>1.1000000000000001</v>
      </c>
      <c r="I283">
        <v>87649349</v>
      </c>
      <c r="L283" t="str">
        <f t="shared" si="4"/>
        <v>j.podolak@zoho.com</v>
      </c>
      <c r="N283">
        <f>IFERROR(IF(ROW()=2,1,IF(COUNTIF($N$1:$N282,$N282)+1&gt;IF(LEN(INDEX(DEF_MAIL,$N282))=LEN(SUBSTITUTE(INDEX(DEF_MAIL,$N282),";","")),1,LEN(INDEX(DEF_MAIL,$N282))-LEN(SUBSTITUTE(INDEX(DEF_MAIL,$N282),";",""))+1),IF($N282+1&gt;ROWS(DEF_MAIL),"",$N282+1),$N282)),"")</f>
        <v>220</v>
      </c>
      <c r="O283">
        <f>IF($N283="","",INDEX(DEF_OBLAST,$N283,1))</f>
        <v>50012006</v>
      </c>
      <c r="P283" t="str">
        <f>IF($N283="","",INDEX(DEF_OBLAST,$N283,2))</f>
        <v>RCKING s.r.o.</v>
      </c>
      <c r="Q283" t="str">
        <f>IF($N283="","",TRIM(RIGHT(LEFT(SUBSTITUTE(INDEX(DEF_MAIL,$N283),";",REPT(" ",LEN(INDEX(DEF_MAIL,$N283)))),COUNTIF($N$2:$N283,$N283)*LEN(INDEX(DEF_MAIL,$N283))),LEN(INDEX(DEF_MAIL,$N283)))))</f>
        <v>ucto@rcking.eu</v>
      </c>
      <c r="R283">
        <f>IF($N283="","",INDEX(DEF_OBLAST,$N283,4))</f>
        <v>6321</v>
      </c>
      <c r="S283">
        <f>IF($N283="","",INDEX(DEF_OBLAST,$N283,5))</f>
        <v>44.247</v>
      </c>
      <c r="T283">
        <f>IF($N283="","",INDEX(DEF_OBLAST,$N283,6))</f>
        <v>0.23287894736842105</v>
      </c>
      <c r="U283">
        <f>IF($N283="","",INDEX(DEF_OBLAST,$N283,7))</f>
        <v>190</v>
      </c>
      <c r="V283">
        <f>IF($N283="","",IF(ISNUMBER(INDEX(DEF_OBLAST,$N283,8)),INDEX(DEF_OBLAST,$N283,8),""))</f>
        <v>0.9</v>
      </c>
      <c r="W283">
        <f>IF($N283="","",INDEX(DEF_OBLAST,$N283,9))</f>
        <v>27626237</v>
      </c>
    </row>
    <row r="284" spans="1:23" x14ac:dyDescent="0.25">
      <c r="A284">
        <v>50007679</v>
      </c>
      <c r="B284" t="s">
        <v>544</v>
      </c>
      <c r="C284" t="s">
        <v>545</v>
      </c>
      <c r="D284">
        <v>9194</v>
      </c>
      <c r="E284">
        <v>64.358000000000004</v>
      </c>
      <c r="F284">
        <v>0.30357547169811322</v>
      </c>
      <c r="G284">
        <v>212</v>
      </c>
      <c r="H284">
        <v>0.9</v>
      </c>
      <c r="I284">
        <v>64482626</v>
      </c>
      <c r="L284" t="str">
        <f t="shared" si="4"/>
        <v>lenka.tlusta@email.cz</v>
      </c>
      <c r="N284">
        <f>IFERROR(IF(ROW()=2,1,IF(COUNTIF($N$1:$N283,$N283)+1&gt;IF(LEN(INDEX(DEF_MAIL,$N283))=LEN(SUBSTITUTE(INDEX(DEF_MAIL,$N283),";","")),1,LEN(INDEX(DEF_MAIL,$N283))-LEN(SUBSTITUTE(INDEX(DEF_MAIL,$N283),";",""))+1),IF($N283+1&gt;ROWS(DEF_MAIL),"",$N283+1),$N283)),"")</f>
        <v>221</v>
      </c>
      <c r="O284">
        <f>IF($N284="","",INDEX(DEF_OBLAST,$N284,1))</f>
        <v>50006967</v>
      </c>
      <c r="P284" t="str">
        <f>IF($N284="","",INDEX(DEF_OBLAST,$N284,2))</f>
        <v>MY HOME s.r.o.</v>
      </c>
      <c r="Q284" t="str">
        <f>IF($N284="","",TRIM(RIGHT(LEFT(SUBSTITUTE(INDEX(DEF_MAIL,$N284),";",REPT(" ",LEN(INDEX(DEF_MAIL,$N284)))),COUNTIF($N$2:$N284,$N284)*LEN(INDEX(DEF_MAIL,$N284))),LEN(INDEX(DEF_MAIL,$N284)))))</f>
        <v>myhomes.r.o@gmail.com</v>
      </c>
      <c r="R284">
        <f>IF($N284="","",INDEX(DEF_OBLAST,$N284,4))</f>
        <v>28526</v>
      </c>
      <c r="S284">
        <f>IF($N284="","",INDEX(DEF_OBLAST,$N284,5))</f>
        <v>199.68200000000002</v>
      </c>
      <c r="T284">
        <f>IF($N284="","",INDEX(DEF_OBLAST,$N284,6))</f>
        <v>0.23300116686114355</v>
      </c>
      <c r="U284">
        <f>IF($N284="","",INDEX(DEF_OBLAST,$N284,7))</f>
        <v>857</v>
      </c>
      <c r="V284">
        <f>IF($N284="","",IF(ISNUMBER(INDEX(DEF_OBLAST,$N284,8)),INDEX(DEF_OBLAST,$N284,8),""))</f>
        <v>0.9</v>
      </c>
      <c r="W284" t="str">
        <f>IF($N284="","",INDEX(DEF_OBLAST,$N284,9))</f>
        <v>SK2022320355</v>
      </c>
    </row>
    <row r="285" spans="1:23" x14ac:dyDescent="0.25">
      <c r="A285">
        <v>50009375</v>
      </c>
      <c r="B285" t="s">
        <v>546</v>
      </c>
      <c r="C285" t="s">
        <v>547</v>
      </c>
      <c r="D285">
        <v>1649</v>
      </c>
      <c r="E285">
        <v>11.543000000000001</v>
      </c>
      <c r="F285">
        <v>0.30376315789473685</v>
      </c>
      <c r="G285">
        <v>38</v>
      </c>
      <c r="H285">
        <v>1.3</v>
      </c>
      <c r="I285">
        <v>28740190</v>
      </c>
      <c r="L285" t="str">
        <f t="shared" si="4"/>
        <v>fakturace@rudla-sro.cz</v>
      </c>
      <c r="N285">
        <f>IFERROR(IF(ROW()=2,1,IF(COUNTIF($N$1:$N284,$N284)+1&gt;IF(LEN(INDEX(DEF_MAIL,$N284))=LEN(SUBSTITUTE(INDEX(DEF_MAIL,$N284),";","")),1,LEN(INDEX(DEF_MAIL,$N284))-LEN(SUBSTITUTE(INDEX(DEF_MAIL,$N284),";",""))+1),IF($N284+1&gt;ROWS(DEF_MAIL),"",$N284+1),$N284)),"")</f>
        <v>221</v>
      </c>
      <c r="O285">
        <f>IF($N285="","",INDEX(DEF_OBLAST,$N285,1))</f>
        <v>50006967</v>
      </c>
      <c r="P285" t="str">
        <f>IF($N285="","",INDEX(DEF_OBLAST,$N285,2))</f>
        <v>MY HOME s.r.o.</v>
      </c>
      <c r="Q285" t="str">
        <f>IF($N285="","",TRIM(RIGHT(LEFT(SUBSTITUTE(INDEX(DEF_MAIL,$N285),";",REPT(" ",LEN(INDEX(DEF_MAIL,$N285)))),COUNTIF($N$2:$N285,$N285)*LEN(INDEX(DEF_MAIL,$N285))),LEN(INDEX(DEF_MAIL,$N285)))))</f>
        <v>ekonom.myhome@gmail.com</v>
      </c>
      <c r="R285">
        <f>IF($N285="","",INDEX(DEF_OBLAST,$N285,4))</f>
        <v>28526</v>
      </c>
      <c r="S285">
        <f>IF($N285="","",INDEX(DEF_OBLAST,$N285,5))</f>
        <v>199.68200000000002</v>
      </c>
      <c r="T285">
        <f>IF($N285="","",INDEX(DEF_OBLAST,$N285,6))</f>
        <v>0.23300116686114355</v>
      </c>
      <c r="U285">
        <f>IF($N285="","",INDEX(DEF_OBLAST,$N285,7))</f>
        <v>857</v>
      </c>
      <c r="V285">
        <f>IF($N285="","",IF(ISNUMBER(INDEX(DEF_OBLAST,$N285,8)),INDEX(DEF_OBLAST,$N285,8),""))</f>
        <v>0.9</v>
      </c>
      <c r="W285" t="str">
        <f>IF($N285="","",INDEX(DEF_OBLAST,$N285,9))</f>
        <v>SK2022320355</v>
      </c>
    </row>
    <row r="286" spans="1:23" x14ac:dyDescent="0.25">
      <c r="A286">
        <v>50010439</v>
      </c>
      <c r="B286" t="s">
        <v>548</v>
      </c>
      <c r="C286" t="s">
        <v>549</v>
      </c>
      <c r="D286">
        <v>7256</v>
      </c>
      <c r="E286">
        <v>50.792000000000002</v>
      </c>
      <c r="F286">
        <v>0.30414371257485029</v>
      </c>
      <c r="G286">
        <v>167</v>
      </c>
      <c r="H286">
        <v>1.1000000000000001</v>
      </c>
      <c r="I286">
        <v>27375897</v>
      </c>
      <c r="L286" t="str">
        <f t="shared" si="4"/>
        <v>info@babyrenka.cz</v>
      </c>
      <c r="N286">
        <f>IFERROR(IF(ROW()=2,1,IF(COUNTIF($N$1:$N285,$N285)+1&gt;IF(LEN(INDEX(DEF_MAIL,$N285))=LEN(SUBSTITUTE(INDEX(DEF_MAIL,$N285),";","")),1,LEN(INDEX(DEF_MAIL,$N285))-LEN(SUBSTITUTE(INDEX(DEF_MAIL,$N285),";",""))+1),IF($N285+1&gt;ROWS(DEF_MAIL),"",$N285+1),$N285)),"")</f>
        <v>222</v>
      </c>
      <c r="O286">
        <f>IF($N286="","",INDEX(DEF_OBLAST,$N286,1))</f>
        <v>50010092</v>
      </c>
      <c r="P286" t="str">
        <f>IF($N286="","",INDEX(DEF_OBLAST,$N286,2))</f>
        <v>NOVELLO TRADE s.r.o.</v>
      </c>
      <c r="Q286" t="str">
        <f>IF($N286="","",TRIM(RIGHT(LEFT(SUBSTITUTE(INDEX(DEF_MAIL,$N286),";",REPT(" ",LEN(INDEX(DEF_MAIL,$N286)))),COUNTIF($N$2:$N286,$N286)*LEN(INDEX(DEF_MAIL,$N286))),LEN(INDEX(DEF_MAIL,$N286)))))</f>
        <v>novello@novello.cz</v>
      </c>
      <c r="R286">
        <f>IF($N286="","",INDEX(DEF_OBLAST,$N286,4))</f>
        <v>2197</v>
      </c>
      <c r="S286">
        <f>IF($N286="","",INDEX(DEF_OBLAST,$N286,5))</f>
        <v>15.379</v>
      </c>
      <c r="T286">
        <f>IF($N286="","",INDEX(DEF_OBLAST,$N286,6))</f>
        <v>0.23301515151515151</v>
      </c>
      <c r="U286">
        <f>IF($N286="","",INDEX(DEF_OBLAST,$N286,7))</f>
        <v>66</v>
      </c>
      <c r="V286">
        <f>IF($N286="","",IF(ISNUMBER(INDEX(DEF_OBLAST,$N286,8)),INDEX(DEF_OBLAST,$N286,8),""))</f>
        <v>1.3</v>
      </c>
      <c r="W286">
        <f>IF($N286="","",INDEX(DEF_OBLAST,$N286,9))</f>
        <v>29265410</v>
      </c>
    </row>
    <row r="287" spans="1:23" x14ac:dyDescent="0.25">
      <c r="A287">
        <v>50005731</v>
      </c>
      <c r="B287" t="s">
        <v>550</v>
      </c>
      <c r="C287" t="s">
        <v>551</v>
      </c>
      <c r="D287">
        <v>1217</v>
      </c>
      <c r="E287">
        <v>8.5190000000000001</v>
      </c>
      <c r="F287">
        <v>0.30425000000000002</v>
      </c>
      <c r="G287">
        <v>28</v>
      </c>
      <c r="H287">
        <v>1.3</v>
      </c>
      <c r="I287">
        <v>29035775</v>
      </c>
      <c r="L287" t="str">
        <f t="shared" si="4"/>
        <v>jan.stepanek@esell.cz</v>
      </c>
      <c r="N287">
        <f>IFERROR(IF(ROW()=2,1,IF(COUNTIF($N$1:$N286,$N286)+1&gt;IF(LEN(INDEX(DEF_MAIL,$N286))=LEN(SUBSTITUTE(INDEX(DEF_MAIL,$N286),";","")),1,LEN(INDEX(DEF_MAIL,$N286))-LEN(SUBSTITUTE(INDEX(DEF_MAIL,$N286),";",""))+1),IF($N286+1&gt;ROWS(DEF_MAIL),"",$N286+1),$N286)),"")</f>
        <v>223</v>
      </c>
      <c r="O287">
        <f>IF($N287="","",INDEX(DEF_OBLAST,$N287,1))</f>
        <v>50005783</v>
      </c>
      <c r="P287" t="str">
        <f>IF($N287="","",INDEX(DEF_OBLAST,$N287,2))</f>
        <v>Gabriela Sedinová</v>
      </c>
      <c r="Q287" t="str">
        <f>IF($N287="","",TRIM(RIGHT(LEFT(SUBSTITUTE(INDEX(DEF_MAIL,$N287),";",REPT(" ",LEN(INDEX(DEF_MAIL,$N287)))),COUNTIF($N$2:$N287,$N287)*LEN(INDEX(DEF_MAIL,$N287))),LEN(INDEX(DEF_MAIL,$N287)))))</f>
        <v>obchod@razitkacentrum.cz</v>
      </c>
      <c r="R287">
        <f>IF($N287="","",INDEX(DEF_OBLAST,$N287,4))</f>
        <v>2602</v>
      </c>
      <c r="S287">
        <f>IF($N287="","",INDEX(DEF_OBLAST,$N287,5))</f>
        <v>18.213999999999999</v>
      </c>
      <c r="T287">
        <f>IF($N287="","",INDEX(DEF_OBLAST,$N287,6))</f>
        <v>0.23351282051282049</v>
      </c>
      <c r="U287">
        <f>IF($N287="","",INDEX(DEF_OBLAST,$N287,7))</f>
        <v>78</v>
      </c>
      <c r="V287">
        <f>IF($N287="","",IF(ISNUMBER(INDEX(DEF_OBLAST,$N287,8)),INDEX(DEF_OBLAST,$N287,8),""))</f>
        <v>1.1000000000000001</v>
      </c>
      <c r="W287">
        <f>IF($N287="","",INDEX(DEF_OBLAST,$N287,9))</f>
        <v>87676257</v>
      </c>
    </row>
    <row r="288" spans="1:23" x14ac:dyDescent="0.25">
      <c r="A288">
        <v>50010980</v>
      </c>
      <c r="B288" t="s">
        <v>552</v>
      </c>
      <c r="C288" t="s">
        <v>553</v>
      </c>
      <c r="D288">
        <v>2261</v>
      </c>
      <c r="E288">
        <v>15.827</v>
      </c>
      <c r="F288">
        <v>0.30436538461538459</v>
      </c>
      <c r="G288">
        <v>52</v>
      </c>
      <c r="H288">
        <v>1.3</v>
      </c>
      <c r="I288">
        <v>3252710</v>
      </c>
      <c r="L288" t="str">
        <f t="shared" si="4"/>
        <v>rehakova@parfemland.cz</v>
      </c>
      <c r="N288">
        <f>IFERROR(IF(ROW()=2,1,IF(COUNTIF($N$1:$N287,$N287)+1&gt;IF(LEN(INDEX(DEF_MAIL,$N287))=LEN(SUBSTITUTE(INDEX(DEF_MAIL,$N287),";","")),1,LEN(INDEX(DEF_MAIL,$N287))-LEN(SUBSTITUTE(INDEX(DEF_MAIL,$N287),";",""))+1),IF($N287+1&gt;ROWS(DEF_MAIL),"",$N287+1),$N287)),"")</f>
        <v>224</v>
      </c>
      <c r="O288">
        <f>IF($N288="","",INDEX(DEF_OBLAST,$N288,1))</f>
        <v>50010897</v>
      </c>
      <c r="P288" t="str">
        <f>IF($N288="","",INDEX(DEF_OBLAST,$N288,2))</f>
        <v>Hifour s.r.o.</v>
      </c>
      <c r="Q288" t="str">
        <f>IF($N288="","",TRIM(RIGHT(LEFT(SUBSTITUTE(INDEX(DEF_MAIL,$N288),";",REPT(" ",LEN(INDEX(DEF_MAIL,$N288)))),COUNTIF($N$2:$N288,$N288)*LEN(INDEX(DEF_MAIL,$N288))),LEN(INDEX(DEF_MAIL,$N288)))))</f>
        <v>platby@balikonos.cz</v>
      </c>
      <c r="R288">
        <f>IF($N288="","",INDEX(DEF_OBLAST,$N288,4))</f>
        <v>4193</v>
      </c>
      <c r="S288">
        <f>IF($N288="","",INDEX(DEF_OBLAST,$N288,5))</f>
        <v>29.350999999999999</v>
      </c>
      <c r="T288">
        <f>IF($N288="","",INDEX(DEF_OBLAST,$N288,6))</f>
        <v>0.23480799999999999</v>
      </c>
      <c r="U288">
        <f>IF($N288="","",INDEX(DEF_OBLAST,$N288,7))</f>
        <v>125</v>
      </c>
      <c r="V288">
        <f>IF($N288="","",IF(ISNUMBER(INDEX(DEF_OBLAST,$N288,8)),INDEX(DEF_OBLAST,$N288,8),""))</f>
        <v>1.1000000000000001</v>
      </c>
      <c r="W288">
        <f>IF($N288="","",INDEX(DEF_OBLAST,$N288,9))</f>
        <v>47537841</v>
      </c>
    </row>
    <row r="289" spans="1:23" x14ac:dyDescent="0.25">
      <c r="A289">
        <v>50012599</v>
      </c>
      <c r="B289" t="s">
        <v>554</v>
      </c>
      <c r="C289" t="s">
        <v>555</v>
      </c>
      <c r="D289">
        <v>435</v>
      </c>
      <c r="E289">
        <v>3.0449999999999999</v>
      </c>
      <c r="F289">
        <v>0.30449999999999999</v>
      </c>
      <c r="G289">
        <v>10</v>
      </c>
      <c r="H289">
        <v>1.3</v>
      </c>
      <c r="I289">
        <v>72012579</v>
      </c>
      <c r="L289" t="str">
        <f t="shared" si="4"/>
        <v>survive@survive.cz</v>
      </c>
      <c r="N289">
        <f>IFERROR(IF(ROW()=2,1,IF(COUNTIF($N$1:$N288,$N288)+1&gt;IF(LEN(INDEX(DEF_MAIL,$N288))=LEN(SUBSTITUTE(INDEX(DEF_MAIL,$N288),";","")),1,LEN(INDEX(DEF_MAIL,$N288))-LEN(SUBSTITUTE(INDEX(DEF_MAIL,$N288),";",""))+1),IF($N288+1&gt;ROWS(DEF_MAIL),"",$N288+1),$N288)),"")</f>
        <v>225</v>
      </c>
      <c r="O289">
        <f>IF($N289="","",INDEX(DEF_OBLAST,$N289,1))</f>
        <v>50008036</v>
      </c>
      <c r="P289" t="str">
        <f>IF($N289="","",INDEX(DEF_OBLAST,$N289,2))</f>
        <v>Activ8 d.o.o.</v>
      </c>
      <c r="Q289" t="str">
        <f>IF($N289="","",TRIM(RIGHT(LEFT(SUBSTITUTE(INDEX(DEF_MAIL,$N289),";",REPT(" ",LEN(INDEX(DEF_MAIL,$N289)))),COUNTIF($N$2:$N289,$N289)*LEN(INDEX(DEF_MAIL,$N289))),LEN(INDEX(DEF_MAIL,$N289)))))</f>
        <v>karin.epotencial@gmail.com</v>
      </c>
      <c r="R289">
        <f>IF($N289="","",INDEX(DEF_OBLAST,$N289,4))</f>
        <v>2460</v>
      </c>
      <c r="S289">
        <f>IF($N289="","",INDEX(DEF_OBLAST,$N289,5))</f>
        <v>17.22</v>
      </c>
      <c r="T289">
        <f>IF($N289="","",INDEX(DEF_OBLAST,$N289,6))</f>
        <v>0.23589041095890409</v>
      </c>
      <c r="U289">
        <f>IF($N289="","",INDEX(DEF_OBLAST,$N289,7))</f>
        <v>73</v>
      </c>
      <c r="V289">
        <f>IF($N289="","",IF(ISNUMBER(INDEX(DEF_OBLAST,$N289,8)),INDEX(DEF_OBLAST,$N289,8),""))</f>
        <v>1.3</v>
      </c>
      <c r="W289" t="str">
        <f>IF($N289="","",INDEX(DEF_OBLAST,$N289,9))</f>
        <v>SI19638990</v>
      </c>
    </row>
    <row r="290" spans="1:23" x14ac:dyDescent="0.25">
      <c r="A290">
        <v>50005924</v>
      </c>
      <c r="B290" t="s">
        <v>556</v>
      </c>
      <c r="C290" t="s">
        <v>557</v>
      </c>
      <c r="D290">
        <v>576</v>
      </c>
      <c r="E290">
        <v>4.032</v>
      </c>
      <c r="F290">
        <v>0.31015384615384617</v>
      </c>
      <c r="G290">
        <v>13</v>
      </c>
      <c r="H290">
        <v>1.3</v>
      </c>
      <c r="I290">
        <v>28349784</v>
      </c>
      <c r="L290" t="str">
        <f t="shared" si="4"/>
        <v>info@e-stavebniny.cz</v>
      </c>
      <c r="N290">
        <f>IFERROR(IF(ROW()=2,1,IF(COUNTIF($N$1:$N289,$N289)+1&gt;IF(LEN(INDEX(DEF_MAIL,$N289))=LEN(SUBSTITUTE(INDEX(DEF_MAIL,$N289),";","")),1,LEN(INDEX(DEF_MAIL,$N289))-LEN(SUBSTITUTE(INDEX(DEF_MAIL,$N289),";",""))+1),IF($N289+1&gt;ROWS(DEF_MAIL),"",$N289+1),$N289)),"")</f>
        <v>225</v>
      </c>
      <c r="O290">
        <f>IF($N290="","",INDEX(DEF_OBLAST,$N290,1))</f>
        <v>50008036</v>
      </c>
      <c r="P290" t="str">
        <f>IF($N290="","",INDEX(DEF_OBLAST,$N290,2))</f>
        <v>Activ8 d.o.o.</v>
      </c>
      <c r="Q290" t="str">
        <f>IF($N290="","",TRIM(RIGHT(LEFT(SUBSTITUTE(INDEX(DEF_MAIL,$N290),";",REPT(" ",LEN(INDEX(DEF_MAIL,$N290)))),COUNTIF($N$2:$N290,$N290)*LEN(INDEX(DEF_MAIL,$N290))),LEN(INDEX(DEF_MAIL,$N290)))))</f>
        <v>almeasale@gmail.com</v>
      </c>
      <c r="R290">
        <f>IF($N290="","",INDEX(DEF_OBLAST,$N290,4))</f>
        <v>2460</v>
      </c>
      <c r="S290">
        <f>IF($N290="","",INDEX(DEF_OBLAST,$N290,5))</f>
        <v>17.22</v>
      </c>
      <c r="T290">
        <f>IF($N290="","",INDEX(DEF_OBLAST,$N290,6))</f>
        <v>0.23589041095890409</v>
      </c>
      <c r="U290">
        <f>IF($N290="","",INDEX(DEF_OBLAST,$N290,7))</f>
        <v>73</v>
      </c>
      <c r="V290">
        <f>IF($N290="","",IF(ISNUMBER(INDEX(DEF_OBLAST,$N290,8)),INDEX(DEF_OBLAST,$N290,8),""))</f>
        <v>1.3</v>
      </c>
      <c r="W290" t="str">
        <f>IF($N290="","",INDEX(DEF_OBLAST,$N290,9))</f>
        <v>SI19638990</v>
      </c>
    </row>
    <row r="291" spans="1:23" x14ac:dyDescent="0.25">
      <c r="A291">
        <v>50003217</v>
      </c>
      <c r="B291" t="s">
        <v>558</v>
      </c>
      <c r="C291" t="s">
        <v>559</v>
      </c>
      <c r="D291">
        <v>3310</v>
      </c>
      <c r="E291">
        <v>23.17</v>
      </c>
      <c r="F291">
        <v>0.31310810810810813</v>
      </c>
      <c r="G291">
        <v>74</v>
      </c>
      <c r="H291">
        <v>1.1000000000000001</v>
      </c>
      <c r="I291">
        <v>28192133</v>
      </c>
      <c r="L291" t="str">
        <f t="shared" si="4"/>
        <v>tuningcenter@centrum.sk</v>
      </c>
      <c r="N291">
        <f>IFERROR(IF(ROW()=2,1,IF(COUNTIF($N$1:$N290,$N290)+1&gt;IF(LEN(INDEX(DEF_MAIL,$N290))=LEN(SUBSTITUTE(INDEX(DEF_MAIL,$N290),";","")),1,LEN(INDEX(DEF_MAIL,$N290))-LEN(SUBSTITUTE(INDEX(DEF_MAIL,$N290),";",""))+1),IF($N290+1&gt;ROWS(DEF_MAIL),"",$N290+1),$N290)),"")</f>
        <v>226</v>
      </c>
      <c r="O291">
        <f>IF($N291="","",INDEX(DEF_OBLAST,$N291,1))</f>
        <v>50000796</v>
      </c>
      <c r="P291" t="str">
        <f>IF($N291="","",INDEX(DEF_OBLAST,$N291,2))</f>
        <v>GEBRÜDER WEISS SPOL. S R.O.</v>
      </c>
      <c r="Q291" t="str">
        <f>IF($N291="","",TRIM(RIGHT(LEFT(SUBSTITUTE(INDEX(DEF_MAIL,$N291),";",REPT(" ",LEN(INDEX(DEF_MAIL,$N291)))),COUNTIF($N$2:$N291,$N291)*LEN(INDEX(DEF_MAIL,$N291))),LEN(INDEX(DEF_MAIL,$N291)))))</f>
        <v>Lenka.peckova@gw-world.com</v>
      </c>
      <c r="R291">
        <f>IF($N291="","",INDEX(DEF_OBLAST,$N291,4))</f>
        <v>28705</v>
      </c>
      <c r="S291">
        <f>IF($N291="","",INDEX(DEF_OBLAST,$N291,5))</f>
        <v>200.935</v>
      </c>
      <c r="T291">
        <f>IF($N291="","",INDEX(DEF_OBLAST,$N291,6))</f>
        <v>0.23611633372502938</v>
      </c>
      <c r="U291">
        <f>IF($N291="","",INDEX(DEF_OBLAST,$N291,7))</f>
        <v>851</v>
      </c>
      <c r="V291">
        <f>IF($N291="","",IF(ISNUMBER(INDEX(DEF_OBLAST,$N291,8)),INDEX(DEF_OBLAST,$N291,8),""))</f>
        <v>0.9</v>
      </c>
      <c r="W291">
        <f>IF($N291="","",INDEX(DEF_OBLAST,$N291,9))</f>
        <v>44795092</v>
      </c>
    </row>
    <row r="292" spans="1:23" x14ac:dyDescent="0.25">
      <c r="A292">
        <v>50012353</v>
      </c>
      <c r="B292" t="s">
        <v>560</v>
      </c>
      <c r="C292" t="s">
        <v>561</v>
      </c>
      <c r="D292">
        <v>2968</v>
      </c>
      <c r="E292">
        <v>20.776</v>
      </c>
      <c r="F292">
        <v>0.31478787878787878</v>
      </c>
      <c r="G292">
        <v>66</v>
      </c>
      <c r="H292">
        <v>1.3</v>
      </c>
      <c r="I292">
        <v>5099749</v>
      </c>
      <c r="L292" t="str">
        <f t="shared" si="4"/>
        <v>info@ledshopik.cz</v>
      </c>
      <c r="N292">
        <f>IFERROR(IF(ROW()=2,1,IF(COUNTIF($N$1:$N291,$N291)+1&gt;IF(LEN(INDEX(DEF_MAIL,$N291))=LEN(SUBSTITUTE(INDEX(DEF_MAIL,$N291),";","")),1,LEN(INDEX(DEF_MAIL,$N291))-LEN(SUBSTITUTE(INDEX(DEF_MAIL,$N291),";",""))+1),IF($N291+1&gt;ROWS(DEF_MAIL),"",$N291+1),$N291)),"")</f>
        <v>226</v>
      </c>
      <c r="O292">
        <f>IF($N292="","",INDEX(DEF_OBLAST,$N292,1))</f>
        <v>50000796</v>
      </c>
      <c r="P292" t="str">
        <f>IF($N292="","",INDEX(DEF_OBLAST,$N292,2))</f>
        <v>GEBRÜDER WEISS SPOL. S R.O.</v>
      </c>
      <c r="Q292" t="str">
        <f>IF($N292="","",TRIM(RIGHT(LEFT(SUBSTITUTE(INDEX(DEF_MAIL,$N292),";",REPT(" ",LEN(INDEX(DEF_MAIL,$N292)))),COUNTIF($N$2:$N292,$N292)*LEN(INDEX(DEF_MAIL,$N292))),LEN(INDEX(DEF_MAIL,$N292)))))</f>
        <v>michaela.krpcova@gw-world.com</v>
      </c>
      <c r="R292">
        <f>IF($N292="","",INDEX(DEF_OBLAST,$N292,4))</f>
        <v>28705</v>
      </c>
      <c r="S292">
        <f>IF($N292="","",INDEX(DEF_OBLAST,$N292,5))</f>
        <v>200.935</v>
      </c>
      <c r="T292">
        <f>IF($N292="","",INDEX(DEF_OBLAST,$N292,6))</f>
        <v>0.23611633372502938</v>
      </c>
      <c r="U292">
        <f>IF($N292="","",INDEX(DEF_OBLAST,$N292,7))</f>
        <v>851</v>
      </c>
      <c r="V292">
        <f>IF($N292="","",IF(ISNUMBER(INDEX(DEF_OBLAST,$N292,8)),INDEX(DEF_OBLAST,$N292,8),""))</f>
        <v>0.9</v>
      </c>
      <c r="W292">
        <f>IF($N292="","",INDEX(DEF_OBLAST,$N292,9))</f>
        <v>44795092</v>
      </c>
    </row>
    <row r="293" spans="1:23" x14ac:dyDescent="0.25">
      <c r="A293">
        <v>50004318</v>
      </c>
      <c r="B293" t="s">
        <v>562</v>
      </c>
      <c r="C293" t="s">
        <v>563</v>
      </c>
      <c r="D293">
        <v>498</v>
      </c>
      <c r="E293">
        <v>3.4860000000000002</v>
      </c>
      <c r="F293">
        <v>0.31690909090909092</v>
      </c>
      <c r="G293">
        <v>11</v>
      </c>
      <c r="H293">
        <v>1.3</v>
      </c>
      <c r="I293">
        <v>27363163</v>
      </c>
      <c r="L293" t="str">
        <f t="shared" si="4"/>
        <v>bulldog.merch@seznam.cz;bulldog@streetpunk.cz</v>
      </c>
      <c r="N293">
        <f>IFERROR(IF(ROW()=2,1,IF(COUNTIF($N$1:$N292,$N292)+1&gt;IF(LEN(INDEX(DEF_MAIL,$N292))=LEN(SUBSTITUTE(INDEX(DEF_MAIL,$N292),";","")),1,LEN(INDEX(DEF_MAIL,$N292))-LEN(SUBSTITUTE(INDEX(DEF_MAIL,$N292),";",""))+1),IF($N292+1&gt;ROWS(DEF_MAIL),"",$N292+1),$N292)),"")</f>
        <v>226</v>
      </c>
      <c r="O293">
        <f>IF($N293="","",INDEX(DEF_OBLAST,$N293,1))</f>
        <v>50000796</v>
      </c>
      <c r="P293" t="str">
        <f>IF($N293="","",INDEX(DEF_OBLAST,$N293,2))</f>
        <v>GEBRÜDER WEISS SPOL. S R.O.</v>
      </c>
      <c r="Q293" t="str">
        <f>IF($N293="","",TRIM(RIGHT(LEFT(SUBSTITUTE(INDEX(DEF_MAIL,$N293),";",REPT(" ",LEN(INDEX(DEF_MAIL,$N293)))),COUNTIF($N$2:$N293,$N293)*LEN(INDEX(DEF_MAIL,$N293))),LEN(INDEX(DEF_MAIL,$N293)))))</f>
        <v>zlata.janeckova@gw-world.com</v>
      </c>
      <c r="R293">
        <f>IF($N293="","",INDEX(DEF_OBLAST,$N293,4))</f>
        <v>28705</v>
      </c>
      <c r="S293">
        <f>IF($N293="","",INDEX(DEF_OBLAST,$N293,5))</f>
        <v>200.935</v>
      </c>
      <c r="T293">
        <f>IF($N293="","",INDEX(DEF_OBLAST,$N293,6))</f>
        <v>0.23611633372502938</v>
      </c>
      <c r="U293">
        <f>IF($N293="","",INDEX(DEF_OBLAST,$N293,7))</f>
        <v>851</v>
      </c>
      <c r="V293">
        <f>IF($N293="","",IF(ISNUMBER(INDEX(DEF_OBLAST,$N293,8)),INDEX(DEF_OBLAST,$N293,8),""))</f>
        <v>0.9</v>
      </c>
      <c r="W293">
        <f>IF($N293="","",INDEX(DEF_OBLAST,$N293,9))</f>
        <v>44795092</v>
      </c>
    </row>
    <row r="294" spans="1:23" x14ac:dyDescent="0.25">
      <c r="A294">
        <v>50010277</v>
      </c>
      <c r="B294" t="s">
        <v>564</v>
      </c>
      <c r="C294" t="s">
        <v>565</v>
      </c>
      <c r="D294">
        <v>20747</v>
      </c>
      <c r="E294">
        <v>145.22900000000001</v>
      </c>
      <c r="F294">
        <v>0.31848464912280705</v>
      </c>
      <c r="G294">
        <v>456</v>
      </c>
      <c r="H294">
        <v>0.9</v>
      </c>
      <c r="I294">
        <v>3933008</v>
      </c>
      <c r="L294" t="str">
        <f t="shared" si="4"/>
        <v>msenkypl@florbal.com; obchod@florbal.com</v>
      </c>
      <c r="N294">
        <f>IFERROR(IF(ROW()=2,1,IF(COUNTIF($N$1:$N293,$N293)+1&gt;IF(LEN(INDEX(DEF_MAIL,$N293))=LEN(SUBSTITUTE(INDEX(DEF_MAIL,$N293),";","")),1,LEN(INDEX(DEF_MAIL,$N293))-LEN(SUBSTITUTE(INDEX(DEF_MAIL,$N293),";",""))+1),IF($N293+1&gt;ROWS(DEF_MAIL),"",$N293+1),$N293)),"")</f>
        <v>226</v>
      </c>
      <c r="O294">
        <f>IF($N294="","",INDEX(DEF_OBLAST,$N294,1))</f>
        <v>50000796</v>
      </c>
      <c r="P294" t="str">
        <f>IF($N294="","",INDEX(DEF_OBLAST,$N294,2))</f>
        <v>GEBRÜDER WEISS SPOL. S R.O.</v>
      </c>
      <c r="Q294" t="str">
        <f>IF($N294="","",TRIM(RIGHT(LEFT(SUBSTITUTE(INDEX(DEF_MAIL,$N294),";",REPT(" ",LEN(INDEX(DEF_MAIL,$N294)))),COUNTIF($N$2:$N294,$N294)*LEN(INDEX(DEF_MAIL,$N294))),LEN(INDEX(DEF_MAIL,$N294)))))</f>
        <v>Invoice.gw-jenec@gw-world.com</v>
      </c>
      <c r="R294">
        <f>IF($N294="","",INDEX(DEF_OBLAST,$N294,4))</f>
        <v>28705</v>
      </c>
      <c r="S294">
        <f>IF($N294="","",INDEX(DEF_OBLAST,$N294,5))</f>
        <v>200.935</v>
      </c>
      <c r="T294">
        <f>IF($N294="","",INDEX(DEF_OBLAST,$N294,6))</f>
        <v>0.23611633372502938</v>
      </c>
      <c r="U294">
        <f>IF($N294="","",INDEX(DEF_OBLAST,$N294,7))</f>
        <v>851</v>
      </c>
      <c r="V294">
        <f>IF($N294="","",IF(ISNUMBER(INDEX(DEF_OBLAST,$N294,8)),INDEX(DEF_OBLAST,$N294,8),""))</f>
        <v>0.9</v>
      </c>
      <c r="W294">
        <f>IF($N294="","",INDEX(DEF_OBLAST,$N294,9))</f>
        <v>44795092</v>
      </c>
    </row>
    <row r="295" spans="1:23" x14ac:dyDescent="0.25">
      <c r="A295">
        <v>50011726</v>
      </c>
      <c r="B295" t="s">
        <v>566</v>
      </c>
      <c r="C295" t="s">
        <v>567</v>
      </c>
      <c r="D295">
        <v>7146</v>
      </c>
      <c r="E295">
        <v>50.021999999999998</v>
      </c>
      <c r="F295">
        <v>0.32065384615384612</v>
      </c>
      <c r="G295">
        <v>156</v>
      </c>
      <c r="H295">
        <v>1.1000000000000001</v>
      </c>
      <c r="I295">
        <v>26161109</v>
      </c>
      <c r="L295" t="str">
        <f t="shared" si="4"/>
        <v>nko@nko.cz; ondrej@nko.cz</v>
      </c>
      <c r="N295">
        <f>IFERROR(IF(ROW()=2,1,IF(COUNTIF($N$1:$N294,$N294)+1&gt;IF(LEN(INDEX(DEF_MAIL,$N294))=LEN(SUBSTITUTE(INDEX(DEF_MAIL,$N294),";","")),1,LEN(INDEX(DEF_MAIL,$N294))-LEN(SUBSTITUTE(INDEX(DEF_MAIL,$N294),";",""))+1),IF($N294+1&gt;ROWS(DEF_MAIL),"",$N294+1),$N294)),"")</f>
        <v>227</v>
      </c>
      <c r="O295">
        <f>IF($N295="","",INDEX(DEF_OBLAST,$N295,1))</f>
        <v>50013143</v>
      </c>
      <c r="P295" t="str">
        <f>IF($N295="","",INDEX(DEF_OBLAST,$N295,2))</f>
        <v>Michal Fendrych</v>
      </c>
      <c r="Q295" t="str">
        <f>IF($N295="","",TRIM(RIGHT(LEFT(SUBSTITUTE(INDEX(DEF_MAIL,$N295),";",REPT(" ",LEN(INDEX(DEF_MAIL,$N295)))),COUNTIF($N$2:$N295,$N295)*LEN(INDEX(DEF_MAIL,$N295))),LEN(INDEX(DEF_MAIL,$N295)))))</f>
        <v>infomifex@seznam.cz</v>
      </c>
      <c r="R295">
        <f>IF($N295="","",INDEX(DEF_OBLAST,$N295,4))</f>
        <v>4330</v>
      </c>
      <c r="S295">
        <f>IF($N295="","",INDEX(DEF_OBLAST,$N295,5))</f>
        <v>30.310000000000002</v>
      </c>
      <c r="T295">
        <f>IF($N295="","",INDEX(DEF_OBLAST,$N295,6))</f>
        <v>0.23679687500000002</v>
      </c>
      <c r="U295">
        <f>IF($N295="","",INDEX(DEF_OBLAST,$N295,7))</f>
        <v>128</v>
      </c>
      <c r="V295">
        <f>IF($N295="","",IF(ISNUMBER(INDEX(DEF_OBLAST,$N295,8)),INDEX(DEF_OBLAST,$N295,8),""))</f>
        <v>1.1000000000000001</v>
      </c>
      <c r="W295">
        <f>IF($N295="","",INDEX(DEF_OBLAST,$N295,9))</f>
        <v>3614735</v>
      </c>
    </row>
    <row r="296" spans="1:23" x14ac:dyDescent="0.25">
      <c r="A296">
        <v>50007819</v>
      </c>
      <c r="B296" t="s">
        <v>568</v>
      </c>
      <c r="C296" t="s">
        <v>569</v>
      </c>
      <c r="D296">
        <v>2295</v>
      </c>
      <c r="E296">
        <v>16.065000000000001</v>
      </c>
      <c r="F296">
        <v>0.32130000000000003</v>
      </c>
      <c r="G296">
        <v>50</v>
      </c>
      <c r="H296">
        <v>1.3</v>
      </c>
      <c r="I296">
        <v>60108771</v>
      </c>
      <c r="L296" t="str">
        <f t="shared" si="4"/>
        <v>novotna@amylon.cz</v>
      </c>
      <c r="N296">
        <f>IFERROR(IF(ROW()=2,1,IF(COUNTIF($N$1:$N295,$N295)+1&gt;IF(LEN(INDEX(DEF_MAIL,$N295))=LEN(SUBSTITUTE(INDEX(DEF_MAIL,$N295),";","")),1,LEN(INDEX(DEF_MAIL,$N295))-LEN(SUBSTITUTE(INDEX(DEF_MAIL,$N295),";",""))+1),IF($N295+1&gt;ROWS(DEF_MAIL),"",$N295+1),$N295)),"")</f>
        <v>228</v>
      </c>
      <c r="O296">
        <f>IF($N296="","",INDEX(DEF_OBLAST,$N296,1))</f>
        <v>50011961</v>
      </c>
      <c r="P296" t="str">
        <f>IF($N296="","",INDEX(DEF_OBLAST,$N296,2))</f>
        <v>HD COM, s. r. o.</v>
      </c>
      <c r="Q296" t="str">
        <f>IF($N296="","",TRIM(RIGHT(LEFT(SUBSTITUTE(INDEX(DEF_MAIL,$N296),";",REPT(" ",LEN(INDEX(DEF_MAIL,$N296)))),COUNTIF($N$2:$N296,$N296)*LEN(INDEX(DEF_MAIL,$N296))),LEN(INDEX(DEF_MAIL,$N296)))))</f>
        <v>info@hdcom.cz</v>
      </c>
      <c r="R296">
        <f>IF($N296="","",INDEX(DEF_OBLAST,$N296,4))</f>
        <v>2379</v>
      </c>
      <c r="S296">
        <f>IF($N296="","",INDEX(DEF_OBLAST,$N296,5))</f>
        <v>16.652999999999999</v>
      </c>
      <c r="T296">
        <f>IF($N296="","",INDEX(DEF_OBLAST,$N296,6))</f>
        <v>0.23789999999999997</v>
      </c>
      <c r="U296">
        <f>IF($N296="","",INDEX(DEF_OBLAST,$N296,7))</f>
        <v>70</v>
      </c>
      <c r="V296">
        <f>IF($N296="","",IF(ISNUMBER(INDEX(DEF_OBLAST,$N296,8)),INDEX(DEF_OBLAST,$N296,8),""))</f>
        <v>1.3</v>
      </c>
      <c r="W296">
        <f>IF($N296="","",INDEX(DEF_OBLAST,$N296,9))</f>
        <v>25591321</v>
      </c>
    </row>
    <row r="297" spans="1:23" x14ac:dyDescent="0.25">
      <c r="A297">
        <v>50011682</v>
      </c>
      <c r="B297" t="s">
        <v>570</v>
      </c>
      <c r="C297" t="s">
        <v>571</v>
      </c>
      <c r="D297">
        <v>5864</v>
      </c>
      <c r="E297">
        <v>41.048000000000002</v>
      </c>
      <c r="F297">
        <v>0.32577777777777778</v>
      </c>
      <c r="G297">
        <v>126</v>
      </c>
      <c r="H297">
        <v>1.1000000000000001</v>
      </c>
      <c r="I297">
        <v>60930233</v>
      </c>
      <c r="L297" t="str">
        <f t="shared" si="4"/>
        <v>posamo@posamo.cz</v>
      </c>
      <c r="N297">
        <f>IFERROR(IF(ROW()=2,1,IF(COUNTIF($N$1:$N296,$N296)+1&gt;IF(LEN(INDEX(DEF_MAIL,$N296))=LEN(SUBSTITUTE(INDEX(DEF_MAIL,$N296),";","")),1,LEN(INDEX(DEF_MAIL,$N296))-LEN(SUBSTITUTE(INDEX(DEF_MAIL,$N296),";",""))+1),IF($N296+1&gt;ROWS(DEF_MAIL),"",$N296+1),$N296)),"")</f>
        <v>228</v>
      </c>
      <c r="O297">
        <f>IF($N297="","",INDEX(DEF_OBLAST,$N297,1))</f>
        <v>50011961</v>
      </c>
      <c r="P297" t="str">
        <f>IF($N297="","",INDEX(DEF_OBLAST,$N297,2))</f>
        <v>HD COM, s. r. o.</v>
      </c>
      <c r="Q297" t="str">
        <f>IF($N297="","",TRIM(RIGHT(LEFT(SUBSTITUTE(INDEX(DEF_MAIL,$N297),";",REPT(" ",LEN(INDEX(DEF_MAIL,$N297)))),COUNTIF($N$2:$N297,$N297)*LEN(INDEX(DEF_MAIL,$N297))),LEN(INDEX(DEF_MAIL,$N297)))))</f>
        <v>dvorackova@hdcom.cz</v>
      </c>
      <c r="R297">
        <f>IF($N297="","",INDEX(DEF_OBLAST,$N297,4))</f>
        <v>2379</v>
      </c>
      <c r="S297">
        <f>IF($N297="","",INDEX(DEF_OBLAST,$N297,5))</f>
        <v>16.652999999999999</v>
      </c>
      <c r="T297">
        <f>IF($N297="","",INDEX(DEF_OBLAST,$N297,6))</f>
        <v>0.23789999999999997</v>
      </c>
      <c r="U297">
        <f>IF($N297="","",INDEX(DEF_OBLAST,$N297,7))</f>
        <v>70</v>
      </c>
      <c r="V297">
        <f>IF($N297="","",IF(ISNUMBER(INDEX(DEF_OBLAST,$N297,8)),INDEX(DEF_OBLAST,$N297,8),""))</f>
        <v>1.3</v>
      </c>
      <c r="W297">
        <f>IF($N297="","",INDEX(DEF_OBLAST,$N297,9))</f>
        <v>25591321</v>
      </c>
    </row>
    <row r="298" spans="1:23" x14ac:dyDescent="0.25">
      <c r="A298">
        <v>50007180</v>
      </c>
      <c r="B298" t="s">
        <v>450</v>
      </c>
      <c r="C298" t="s">
        <v>572</v>
      </c>
      <c r="D298">
        <v>4481</v>
      </c>
      <c r="E298">
        <v>31.367000000000001</v>
      </c>
      <c r="F298">
        <v>0.32673958333333336</v>
      </c>
      <c r="G298">
        <v>96</v>
      </c>
      <c r="H298">
        <v>1.1000000000000001</v>
      </c>
      <c r="I298">
        <v>27902510</v>
      </c>
      <c r="L298" t="str">
        <f t="shared" si="4"/>
        <v>lenka.hronkova@schindler-sys.cz; fakturace.schindler@eintranet.net</v>
      </c>
      <c r="N298">
        <f>IFERROR(IF(ROW()=2,1,IF(COUNTIF($N$1:$N297,$N297)+1&gt;IF(LEN(INDEX(DEF_MAIL,$N297))=LEN(SUBSTITUTE(INDEX(DEF_MAIL,$N297),";","")),1,LEN(INDEX(DEF_MAIL,$N297))-LEN(SUBSTITUTE(INDEX(DEF_MAIL,$N297),";",""))+1),IF($N297+1&gt;ROWS(DEF_MAIL),"",$N297+1),$N297)),"")</f>
        <v>229</v>
      </c>
      <c r="O298">
        <f>IF($N298="","",INDEX(DEF_OBLAST,$N298,1))</f>
        <v>50005241</v>
      </c>
      <c r="P298" t="str">
        <f>IF($N298="","",INDEX(DEF_OBLAST,$N298,2))</f>
        <v>WB Lacke CZ, s.r.o.</v>
      </c>
      <c r="Q298" t="str">
        <f>IF($N298="","",TRIM(RIGHT(LEFT(SUBSTITUTE(INDEX(DEF_MAIL,$N298),";",REPT(" ",LEN(INDEX(DEF_MAIL,$N298)))),COUNTIF($N$2:$N298,$N298)*LEN(INDEX(DEF_MAIL,$N298))),LEN(INDEX(DEF_MAIL,$N298)))))</f>
        <v>info@wblacke.cz</v>
      </c>
      <c r="R298">
        <f>IF($N298="","",INDEX(DEF_OBLAST,$N298,4))</f>
        <v>1227</v>
      </c>
      <c r="S298">
        <f>IF($N298="","",INDEX(DEF_OBLAST,$N298,5))</f>
        <v>8.5890000000000004</v>
      </c>
      <c r="T298">
        <f>IF($N298="","",INDEX(DEF_OBLAST,$N298,6))</f>
        <v>0.23858333333333334</v>
      </c>
      <c r="U298">
        <f>IF($N298="","",INDEX(DEF_OBLAST,$N298,7))</f>
        <v>36</v>
      </c>
      <c r="V298">
        <f>IF($N298="","",IF(ISNUMBER(INDEX(DEF_OBLAST,$N298,8)),INDEX(DEF_OBLAST,$N298,8),""))</f>
        <v>1.3</v>
      </c>
      <c r="W298">
        <f>IF($N298="","",INDEX(DEF_OBLAST,$N298,9))</f>
        <v>26942381</v>
      </c>
    </row>
    <row r="299" spans="1:23" x14ac:dyDescent="0.25">
      <c r="A299">
        <v>50007573</v>
      </c>
      <c r="B299" t="s">
        <v>573</v>
      </c>
      <c r="C299" t="s">
        <v>574</v>
      </c>
      <c r="D299">
        <v>16851</v>
      </c>
      <c r="E299">
        <v>117.95700000000001</v>
      </c>
      <c r="F299">
        <v>0.33041176470588235</v>
      </c>
      <c r="G299">
        <v>357</v>
      </c>
      <c r="H299">
        <v>0.9</v>
      </c>
      <c r="I299">
        <v>75763133</v>
      </c>
      <c r="L299" t="str">
        <f t="shared" si="4"/>
        <v>info@sportovniobchod.cz</v>
      </c>
      <c r="N299">
        <f>IFERROR(IF(ROW()=2,1,IF(COUNTIF($N$1:$N298,$N298)+1&gt;IF(LEN(INDEX(DEF_MAIL,$N298))=LEN(SUBSTITUTE(INDEX(DEF_MAIL,$N298),";","")),1,LEN(INDEX(DEF_MAIL,$N298))-LEN(SUBSTITUTE(INDEX(DEF_MAIL,$N298),";",""))+1),IF($N298+1&gt;ROWS(DEF_MAIL),"",$N298+1),$N298)),"")</f>
        <v>230</v>
      </c>
      <c r="O299">
        <f>IF($N299="","",INDEX(DEF_OBLAST,$N299,1))</f>
        <v>50005139</v>
      </c>
      <c r="P299" t="str">
        <f>IF($N299="","",INDEX(DEF_OBLAST,$N299,2))</f>
        <v>Babypoint s.r.o.</v>
      </c>
      <c r="Q299" t="str">
        <f>IF($N299="","",TRIM(RIGHT(LEFT(SUBSTITUTE(INDEX(DEF_MAIL,$N299),";",REPT(" ",LEN(INDEX(DEF_MAIL,$N299)))),COUNTIF($N$2:$N299,$N299)*LEN(INDEX(DEF_MAIL,$N299))),LEN(INDEX(DEF_MAIL,$N299)))))</f>
        <v>hovorkova@babypoint.eu</v>
      </c>
      <c r="R299">
        <f>IF($N299="","",INDEX(DEF_OBLAST,$N299,4))</f>
        <v>46535</v>
      </c>
      <c r="S299">
        <f>IF($N299="","",INDEX(DEF_OBLAST,$N299,5))</f>
        <v>325.745</v>
      </c>
      <c r="T299">
        <f>IF($N299="","",INDEX(DEF_OBLAST,$N299,6))</f>
        <v>0.24022492625368733</v>
      </c>
      <c r="U299">
        <f>IF($N299="","",INDEX(DEF_OBLAST,$N299,7))</f>
        <v>1356</v>
      </c>
      <c r="V299">
        <f>IF($N299="","",IF(ISNUMBER(INDEX(DEF_OBLAST,$N299,8)),INDEX(DEF_OBLAST,$N299,8),""))</f>
        <v>0.9</v>
      </c>
      <c r="W299">
        <f>IF($N299="","",INDEX(DEF_OBLAST,$N299,9))</f>
        <v>24743429</v>
      </c>
    </row>
    <row r="300" spans="1:23" x14ac:dyDescent="0.25">
      <c r="A300">
        <v>50005950</v>
      </c>
      <c r="B300" t="s">
        <v>575</v>
      </c>
      <c r="C300" t="s">
        <v>576</v>
      </c>
      <c r="D300">
        <v>8640</v>
      </c>
      <c r="E300">
        <v>60.480000000000004</v>
      </c>
      <c r="F300">
        <v>0.33049180327868855</v>
      </c>
      <c r="G300">
        <v>183</v>
      </c>
      <c r="H300">
        <v>1.1000000000000001</v>
      </c>
      <c r="I300">
        <v>73743488</v>
      </c>
      <c r="L300" t="str">
        <f t="shared" si="4"/>
        <v>zuzana.pekna@cestadreva.cz</v>
      </c>
      <c r="N300">
        <f>IFERROR(IF(ROW()=2,1,IF(COUNTIF($N$1:$N299,$N299)+1&gt;IF(LEN(INDEX(DEF_MAIL,$N299))=LEN(SUBSTITUTE(INDEX(DEF_MAIL,$N299),";","")),1,LEN(INDEX(DEF_MAIL,$N299))-LEN(SUBSTITUTE(INDEX(DEF_MAIL,$N299),";",""))+1),IF($N299+1&gt;ROWS(DEF_MAIL),"",$N299+1),$N299)),"")</f>
        <v>231</v>
      </c>
      <c r="O300">
        <f>IF($N300="","",INDEX(DEF_OBLAST,$N300,1))</f>
        <v>50013239</v>
      </c>
      <c r="P300" t="str">
        <f>IF($N300="","",INDEX(DEF_OBLAST,$N300,2))</f>
        <v>SERAPHSTORE.COM KFT.</v>
      </c>
      <c r="Q300" t="str">
        <f>IF($N300="","",TRIM(RIGHT(LEFT(SUBSTITUTE(INDEX(DEF_MAIL,$N300),";",REPT(" ",LEN(INDEX(DEF_MAIL,$N300)))),COUNTIF($N$2:$N300,$N300)*LEN(INDEX(DEF_MAIL,$N300))),LEN(INDEX(DEF_MAIL,$N300)))))</f>
        <v>financial@seraphstore.com</v>
      </c>
      <c r="R300">
        <f>IF($N300="","",INDEX(DEF_OBLAST,$N300,4))</f>
        <v>5826</v>
      </c>
      <c r="S300">
        <f>IF($N300="","",INDEX(DEF_OBLAST,$N300,5))</f>
        <v>40.782000000000004</v>
      </c>
      <c r="T300">
        <f>IF($N300="","",INDEX(DEF_OBLAST,$N300,6))</f>
        <v>0.24275000000000002</v>
      </c>
      <c r="U300">
        <f>IF($N300="","",INDEX(DEF_OBLAST,$N300,7))</f>
        <v>168</v>
      </c>
      <c r="V300">
        <f>IF($N300="","",IF(ISNUMBER(INDEX(DEF_OBLAST,$N300,8)),INDEX(DEF_OBLAST,$N300,8),""))</f>
        <v>1.1000000000000001</v>
      </c>
      <c r="W300" t="str">
        <f>IF($N300="","",INDEX(DEF_OBLAST,$N300,9))</f>
        <v>HU24854391</v>
      </c>
    </row>
    <row r="301" spans="1:23" x14ac:dyDescent="0.25">
      <c r="A301">
        <v>50005855</v>
      </c>
      <c r="B301" t="s">
        <v>577</v>
      </c>
      <c r="C301" t="s">
        <v>578</v>
      </c>
      <c r="D301">
        <v>4440</v>
      </c>
      <c r="E301">
        <v>31.080000000000002</v>
      </c>
      <c r="F301">
        <v>0.33063829787234045</v>
      </c>
      <c r="G301">
        <v>94</v>
      </c>
      <c r="H301">
        <v>1.1000000000000001</v>
      </c>
      <c r="I301">
        <v>24796620</v>
      </c>
      <c r="L301" t="str">
        <f t="shared" si="4"/>
        <v>info@lcd-display.cz</v>
      </c>
      <c r="N301">
        <f>IFERROR(IF(ROW()=2,1,IF(COUNTIF($N$1:$N300,$N300)+1&gt;IF(LEN(INDEX(DEF_MAIL,$N300))=LEN(SUBSTITUTE(INDEX(DEF_MAIL,$N300),";","")),1,LEN(INDEX(DEF_MAIL,$N300))-LEN(SUBSTITUTE(INDEX(DEF_MAIL,$N300),";",""))+1),IF($N300+1&gt;ROWS(DEF_MAIL),"",$N300+1),$N300)),"")</f>
        <v>231</v>
      </c>
      <c r="O301">
        <f>IF($N301="","",INDEX(DEF_OBLAST,$N301,1))</f>
        <v>50013239</v>
      </c>
      <c r="P301" t="str">
        <f>IF($N301="","",INDEX(DEF_OBLAST,$N301,2))</f>
        <v>SERAPHSTORE.COM KFT.</v>
      </c>
      <c r="Q301" t="str">
        <f>IF($N301="","",TRIM(RIGHT(LEFT(SUBSTITUTE(INDEX(DEF_MAIL,$N301),";",REPT(" ",LEN(INDEX(DEF_MAIL,$N301)))),COUNTIF($N$2:$N301,$N301)*LEN(INDEX(DEF_MAIL,$N301))),LEN(INDEX(DEF_MAIL,$N301)))))</f>
        <v>office@seraphstore.com</v>
      </c>
      <c r="R301">
        <f>IF($N301="","",INDEX(DEF_OBLAST,$N301,4))</f>
        <v>5826</v>
      </c>
      <c r="S301">
        <f>IF($N301="","",INDEX(DEF_OBLAST,$N301,5))</f>
        <v>40.782000000000004</v>
      </c>
      <c r="T301">
        <f>IF($N301="","",INDEX(DEF_OBLAST,$N301,6))</f>
        <v>0.24275000000000002</v>
      </c>
      <c r="U301">
        <f>IF($N301="","",INDEX(DEF_OBLAST,$N301,7))</f>
        <v>168</v>
      </c>
      <c r="V301">
        <f>IF($N301="","",IF(ISNUMBER(INDEX(DEF_OBLAST,$N301,8)),INDEX(DEF_OBLAST,$N301,8),""))</f>
        <v>1.1000000000000001</v>
      </c>
      <c r="W301" t="str">
        <f>IF($N301="","",INDEX(DEF_OBLAST,$N301,9))</f>
        <v>HU24854391</v>
      </c>
    </row>
    <row r="302" spans="1:23" x14ac:dyDescent="0.25">
      <c r="A302">
        <v>50012434</v>
      </c>
      <c r="B302" t="s">
        <v>579</v>
      </c>
      <c r="C302" t="s">
        <v>580</v>
      </c>
      <c r="D302">
        <v>42701</v>
      </c>
      <c r="E302">
        <v>298.90699999999998</v>
      </c>
      <c r="F302">
        <v>0.33138248337028825</v>
      </c>
      <c r="G302">
        <v>902</v>
      </c>
      <c r="H302">
        <v>0.9</v>
      </c>
      <c r="I302">
        <v>2509016</v>
      </c>
      <c r="L302" t="str">
        <f t="shared" si="4"/>
        <v>fakturace@kokiskashop.cz</v>
      </c>
      <c r="N302">
        <f>IFERROR(IF(ROW()=2,1,IF(COUNTIF($N$1:$N301,$N301)+1&gt;IF(LEN(INDEX(DEF_MAIL,$N301))=LEN(SUBSTITUTE(INDEX(DEF_MAIL,$N301),";","")),1,LEN(INDEX(DEF_MAIL,$N301))-LEN(SUBSTITUTE(INDEX(DEF_MAIL,$N301),";",""))+1),IF($N301+1&gt;ROWS(DEF_MAIL),"",$N301+1),$N301)),"")</f>
        <v>232</v>
      </c>
      <c r="O302">
        <f>IF($N302="","",INDEX(DEF_OBLAST,$N302,1))</f>
        <v>50012861</v>
      </c>
      <c r="P302" t="str">
        <f>IF($N302="","",INDEX(DEF_OBLAST,$N302,2))</f>
        <v>TOMÁŠ CESNEK</v>
      </c>
      <c r="Q302" t="str">
        <f>IF($N302="","",TRIM(RIGHT(LEFT(SUBSTITUTE(INDEX(DEF_MAIL,$N302),";",REPT(" ",LEN(INDEX(DEF_MAIL,$N302)))),COUNTIF($N$2:$N302,$N302)*LEN(INDEX(DEF_MAIL,$N302))),LEN(INDEX(DEF_MAIL,$N302)))))</f>
        <v>info@parfemyzapusu.cz</v>
      </c>
      <c r="R302">
        <f>IF($N302="","",INDEX(DEF_OBLAST,$N302,4))</f>
        <v>3945</v>
      </c>
      <c r="S302">
        <f>IF($N302="","",INDEX(DEF_OBLAST,$N302,5))</f>
        <v>27.615000000000002</v>
      </c>
      <c r="T302">
        <f>IF($N302="","",INDEX(DEF_OBLAST,$N302,6))</f>
        <v>0.24438053097345133</v>
      </c>
      <c r="U302">
        <f>IF($N302="","",INDEX(DEF_OBLAST,$N302,7))</f>
        <v>113</v>
      </c>
      <c r="V302">
        <f>IF($N302="","",IF(ISNUMBER(INDEX(DEF_OBLAST,$N302,8)),INDEX(DEF_OBLAST,$N302,8),""))</f>
        <v>1.1000000000000001</v>
      </c>
      <c r="W302">
        <f>IF($N302="","",INDEX(DEF_OBLAST,$N302,9))</f>
        <v>3731901</v>
      </c>
    </row>
    <row r="303" spans="1:23" x14ac:dyDescent="0.25">
      <c r="A303">
        <v>50009813</v>
      </c>
      <c r="B303" t="s">
        <v>581</v>
      </c>
      <c r="C303" t="s">
        <v>582</v>
      </c>
      <c r="D303">
        <v>1140</v>
      </c>
      <c r="E303">
        <v>7.98</v>
      </c>
      <c r="F303">
        <v>0.33250000000000002</v>
      </c>
      <c r="G303">
        <v>24</v>
      </c>
      <c r="H303">
        <v>1.3</v>
      </c>
      <c r="I303">
        <v>74807901</v>
      </c>
      <c r="L303" t="str">
        <f t="shared" si="4"/>
        <v>landruf@seznam.cz</v>
      </c>
      <c r="N303">
        <f>IFERROR(IF(ROW()=2,1,IF(COUNTIF($N$1:$N302,$N302)+1&gt;IF(LEN(INDEX(DEF_MAIL,$N302))=LEN(SUBSTITUTE(INDEX(DEF_MAIL,$N302),";","")),1,LEN(INDEX(DEF_MAIL,$N302))-LEN(SUBSTITUTE(INDEX(DEF_MAIL,$N302),";",""))+1),IF($N302+1&gt;ROWS(DEF_MAIL),"",$N302+1),$N302)),"")</f>
        <v>233</v>
      </c>
      <c r="O303">
        <f>IF($N303="","",INDEX(DEF_OBLAST,$N303,1))</f>
        <v>50001782</v>
      </c>
      <c r="P303" t="str">
        <f>IF($N303="","",INDEX(DEF_OBLAST,$N303,2))</f>
        <v>NETFOX S.R.O.</v>
      </c>
      <c r="Q303" t="str">
        <f>IF($N303="","",TRIM(RIGHT(LEFT(SUBSTITUTE(INDEX(DEF_MAIL,$N303),";",REPT(" ",LEN(INDEX(DEF_MAIL,$N303)))),COUNTIF($N$2:$N303,$N303)*LEN(INDEX(DEF_MAIL,$N303))),LEN(INDEX(DEF_MAIL,$N303)))))</f>
        <v>monika.vasickova@netfox.cz</v>
      </c>
      <c r="R303">
        <f>IF($N303="","",INDEX(DEF_OBLAST,$N303,4))</f>
        <v>2135</v>
      </c>
      <c r="S303">
        <f>IF($N303="","",INDEX(DEF_OBLAST,$N303,5))</f>
        <v>14.945</v>
      </c>
      <c r="T303">
        <f>IF($N303="","",INDEX(DEF_OBLAST,$N303,6))</f>
        <v>0.245</v>
      </c>
      <c r="U303">
        <f>IF($N303="","",INDEX(DEF_OBLAST,$N303,7))</f>
        <v>61</v>
      </c>
      <c r="V303">
        <f>IF($N303="","",IF(ISNUMBER(INDEX(DEF_OBLAST,$N303,8)),INDEX(DEF_OBLAST,$N303,8),""))</f>
        <v>1.3</v>
      </c>
      <c r="W303">
        <f>IF($N303="","",INDEX(DEF_OBLAST,$N303,9))</f>
        <v>27574032</v>
      </c>
    </row>
    <row r="304" spans="1:23" x14ac:dyDescent="0.25">
      <c r="A304">
        <v>50005984</v>
      </c>
      <c r="B304" t="s">
        <v>583</v>
      </c>
      <c r="C304" t="s">
        <v>584</v>
      </c>
      <c r="D304">
        <v>21156</v>
      </c>
      <c r="E304">
        <v>148.09200000000001</v>
      </c>
      <c r="F304">
        <v>0.33279101123595506</v>
      </c>
      <c r="G304">
        <v>445</v>
      </c>
      <c r="H304">
        <v>0.9</v>
      </c>
      <c r="I304">
        <v>24220931</v>
      </c>
      <c r="L304" t="str">
        <f t="shared" si="4"/>
        <v>cerna@bino-europe.com</v>
      </c>
      <c r="N304">
        <f>IFERROR(IF(ROW()=2,1,IF(COUNTIF($N$1:$N303,$N303)+1&gt;IF(LEN(INDEX(DEF_MAIL,$N303))=LEN(SUBSTITUTE(INDEX(DEF_MAIL,$N303),";","")),1,LEN(INDEX(DEF_MAIL,$N303))-LEN(SUBSTITUTE(INDEX(DEF_MAIL,$N303),";",""))+1),IF($N303+1&gt;ROWS(DEF_MAIL),"",$N303+1),$N303)),"")</f>
        <v>234</v>
      </c>
      <c r="O304">
        <f>IF($N304="","",INDEX(DEF_OBLAST,$N304,1))</f>
        <v>50010867</v>
      </c>
      <c r="P304" t="str">
        <f>IF($N304="","",INDEX(DEF_OBLAST,$N304,2))</f>
        <v>Maternia, s.r.o.</v>
      </c>
      <c r="Q304" t="str">
        <f>IF($N304="","",TRIM(RIGHT(LEFT(SUBSTITUTE(INDEX(DEF_MAIL,$N304),";",REPT(" ",LEN(INDEX(DEF_MAIL,$N304)))),COUNTIF($N$2:$N304,$N304)*LEN(INDEX(DEF_MAIL,$N304))),LEN(INDEX(DEF_MAIL,$N304)))))</f>
        <v>tereza.stiborova@maternia.cz</v>
      </c>
      <c r="R304">
        <f>IF($N304="","",INDEX(DEF_OBLAST,$N304,4))</f>
        <v>4485</v>
      </c>
      <c r="S304">
        <f>IF($N304="","",INDEX(DEF_OBLAST,$N304,5))</f>
        <v>31.395</v>
      </c>
      <c r="T304">
        <f>IF($N304="","",INDEX(DEF_OBLAST,$N304,6))</f>
        <v>0.2452734375</v>
      </c>
      <c r="U304">
        <f>IF($N304="","",INDEX(DEF_OBLAST,$N304,7))</f>
        <v>128</v>
      </c>
      <c r="V304">
        <f>IF($N304="","",IF(ISNUMBER(INDEX(DEF_OBLAST,$N304,8)),INDEX(DEF_OBLAST,$N304,8),""))</f>
        <v>1.1000000000000001</v>
      </c>
      <c r="W304">
        <f>IF($N304="","",INDEX(DEF_OBLAST,$N304,9))</f>
        <v>26104784</v>
      </c>
    </row>
    <row r="305" spans="1:23" x14ac:dyDescent="0.25">
      <c r="A305">
        <v>50010338</v>
      </c>
      <c r="B305" t="s">
        <v>585</v>
      </c>
      <c r="C305" t="s">
        <v>586</v>
      </c>
      <c r="D305">
        <v>1814</v>
      </c>
      <c r="E305">
        <v>12.698</v>
      </c>
      <c r="F305">
        <v>0.3341578947368421</v>
      </c>
      <c r="G305">
        <v>38</v>
      </c>
      <c r="H305">
        <v>1.3</v>
      </c>
      <c r="I305">
        <v>18331203</v>
      </c>
      <c r="L305" t="str">
        <f t="shared" si="4"/>
        <v>ps@vitaminshop.cz</v>
      </c>
      <c r="N305">
        <f>IFERROR(IF(ROW()=2,1,IF(COUNTIF($N$1:$N304,$N304)+1&gt;IF(LEN(INDEX(DEF_MAIL,$N304))=LEN(SUBSTITUTE(INDEX(DEF_MAIL,$N304),";","")),1,LEN(INDEX(DEF_MAIL,$N304))-LEN(SUBSTITUTE(INDEX(DEF_MAIL,$N304),";",""))+1),IF($N304+1&gt;ROWS(DEF_MAIL),"",$N304+1),$N304)),"")</f>
        <v>235</v>
      </c>
      <c r="O305">
        <f>IF($N305="","",INDEX(DEF_OBLAST,$N305,1))</f>
        <v>50006581</v>
      </c>
      <c r="P305" t="str">
        <f>IF($N305="","",INDEX(DEF_OBLAST,$N305,2))</f>
        <v>Schindler Systems, s.r.o.</v>
      </c>
      <c r="Q305" t="str">
        <f>IF($N305="","",TRIM(RIGHT(LEFT(SUBSTITUTE(INDEX(DEF_MAIL,$N305),";",REPT(" ",LEN(INDEX(DEF_MAIL,$N305)))),COUNTIF($N$2:$N305,$N305)*LEN(INDEX(DEF_MAIL,$N305))),LEN(INDEX(DEF_MAIL,$N305)))))</f>
        <v>fakturace.schindler@eintranet.net</v>
      </c>
      <c r="R305">
        <f>IF($N305="","",INDEX(DEF_OBLAST,$N305,4))</f>
        <v>2315</v>
      </c>
      <c r="S305">
        <f>IF($N305="","",INDEX(DEF_OBLAST,$N305,5))</f>
        <v>16.205000000000002</v>
      </c>
      <c r="T305">
        <f>IF($N305="","",INDEX(DEF_OBLAST,$N305,6))</f>
        <v>0.24553030303030307</v>
      </c>
      <c r="U305">
        <f>IF($N305="","",INDEX(DEF_OBLAST,$N305,7))</f>
        <v>66</v>
      </c>
      <c r="V305">
        <f>IF($N305="","",IF(ISNUMBER(INDEX(DEF_OBLAST,$N305,8)),INDEX(DEF_OBLAST,$N305,8),""))</f>
        <v>1.3</v>
      </c>
      <c r="W305">
        <f>IF($N305="","",INDEX(DEF_OBLAST,$N305,9))</f>
        <v>27902510</v>
      </c>
    </row>
    <row r="306" spans="1:23" x14ac:dyDescent="0.25">
      <c r="A306">
        <v>50009083</v>
      </c>
      <c r="B306" t="s">
        <v>587</v>
      </c>
      <c r="C306" t="s">
        <v>588</v>
      </c>
      <c r="D306">
        <v>18360</v>
      </c>
      <c r="E306">
        <v>128.52000000000001</v>
      </c>
      <c r="F306">
        <v>0.33643979057591628</v>
      </c>
      <c r="G306">
        <v>382</v>
      </c>
      <c r="H306">
        <v>0.9</v>
      </c>
      <c r="I306">
        <v>73475998</v>
      </c>
      <c r="L306" t="str">
        <f t="shared" si="4"/>
        <v>info@ukaprika.cz</v>
      </c>
      <c r="N306">
        <f>IFERROR(IF(ROW()=2,1,IF(COUNTIF($N$1:$N305,$N305)+1&gt;IF(LEN(INDEX(DEF_MAIL,$N305))=LEN(SUBSTITUTE(INDEX(DEF_MAIL,$N305),";","")),1,LEN(INDEX(DEF_MAIL,$N305))-LEN(SUBSTITUTE(INDEX(DEF_MAIL,$N305),";",""))+1),IF($N305+1&gt;ROWS(DEF_MAIL),"",$N305+1),$N305)),"")</f>
        <v>236</v>
      </c>
      <c r="O306">
        <f>IF($N306="","",INDEX(DEF_OBLAST,$N306,1))</f>
        <v>50009700</v>
      </c>
      <c r="P306" t="str">
        <f>IF($N306="","",INDEX(DEF_OBLAST,$N306,2))</f>
        <v>Marie Páleníková</v>
      </c>
      <c r="Q306" t="str">
        <f>IF($N306="","",TRIM(RIGHT(LEFT(SUBSTITUTE(INDEX(DEF_MAIL,$N306),";",REPT(" ",LEN(INDEX(DEF_MAIL,$N306)))),COUNTIF($N$2:$N306,$N306)*LEN(INDEX(DEF_MAIL,$N306))),LEN(INDEX(DEF_MAIL,$N306)))))</f>
        <v>objednavky@petshopik.cz</v>
      </c>
      <c r="R306">
        <f>IF($N306="","",INDEX(DEF_OBLAST,$N306,4))</f>
        <v>1861</v>
      </c>
      <c r="S306">
        <f>IF($N306="","",INDEX(DEF_OBLAST,$N306,5))</f>
        <v>13.027000000000001</v>
      </c>
      <c r="T306">
        <f>IF($N306="","",INDEX(DEF_OBLAST,$N306,6))</f>
        <v>0.24579245283018869</v>
      </c>
      <c r="U306">
        <f>IF($N306="","",INDEX(DEF_OBLAST,$N306,7))</f>
        <v>53</v>
      </c>
      <c r="V306">
        <f>IF($N306="","",IF(ISNUMBER(INDEX(DEF_OBLAST,$N306,8)),INDEX(DEF_OBLAST,$N306,8),""))</f>
        <v>1.3</v>
      </c>
      <c r="W306">
        <f>IF($N306="","",INDEX(DEF_OBLAST,$N306,9))</f>
        <v>72483687</v>
      </c>
    </row>
    <row r="307" spans="1:23" x14ac:dyDescent="0.25">
      <c r="A307">
        <v>50009959</v>
      </c>
      <c r="B307" t="s">
        <v>589</v>
      </c>
      <c r="C307" t="s">
        <v>590</v>
      </c>
      <c r="D307">
        <v>3094</v>
      </c>
      <c r="E307">
        <v>21.658000000000001</v>
      </c>
      <c r="F307">
        <v>0.33840625000000002</v>
      </c>
      <c r="G307">
        <v>64</v>
      </c>
      <c r="H307">
        <v>1.3</v>
      </c>
      <c r="I307">
        <v>25625098</v>
      </c>
      <c r="L307" t="str">
        <f t="shared" si="4"/>
        <v>prodejna@honza-centrum.cz</v>
      </c>
      <c r="N307">
        <f>IFERROR(IF(ROW()=2,1,IF(COUNTIF($N$1:$N306,$N306)+1&gt;IF(LEN(INDEX(DEF_MAIL,$N306))=LEN(SUBSTITUTE(INDEX(DEF_MAIL,$N306),";","")),1,LEN(INDEX(DEF_MAIL,$N306))-LEN(SUBSTITUTE(INDEX(DEF_MAIL,$N306),";",""))+1),IF($N306+1&gt;ROWS(DEF_MAIL),"",$N306+1),$N306)),"")</f>
        <v>237</v>
      </c>
      <c r="O307">
        <f>IF($N307="","",INDEX(DEF_OBLAST,$N307,1))</f>
        <v>50008564</v>
      </c>
      <c r="P307" t="str">
        <f>IF($N307="","",INDEX(DEF_OBLAST,$N307,2))</f>
        <v>Pavel Folta</v>
      </c>
      <c r="Q307" t="str">
        <f>IF($N307="","",TRIM(RIGHT(LEFT(SUBSTITUTE(INDEX(DEF_MAIL,$N307),";",REPT(" ",LEN(INDEX(DEF_MAIL,$N307)))),COUNTIF($N$2:$N307,$N307)*LEN(INDEX(DEF_MAIL,$N307))),LEN(INDEX(DEF_MAIL,$N307)))))</f>
        <v>sales@freestyle4u.cz</v>
      </c>
      <c r="R307">
        <f>IF($N307="","",INDEX(DEF_OBLAST,$N307,4))</f>
        <v>9985</v>
      </c>
      <c r="S307">
        <f>IF($N307="","",INDEX(DEF_OBLAST,$N307,5))</f>
        <v>69.894999999999996</v>
      </c>
      <c r="T307">
        <f>IF($N307="","",INDEX(DEF_OBLAST,$N307,6))</f>
        <v>0.24785460992907801</v>
      </c>
      <c r="U307">
        <f>IF($N307="","",INDEX(DEF_OBLAST,$N307,7))</f>
        <v>282</v>
      </c>
      <c r="V307">
        <f>IF($N307="","",IF(ISNUMBER(INDEX(DEF_OBLAST,$N307,8)),INDEX(DEF_OBLAST,$N307,8),""))</f>
        <v>0.9</v>
      </c>
      <c r="W307">
        <f>IF($N307="","",INDEX(DEF_OBLAST,$N307,9))</f>
        <v>66726328</v>
      </c>
    </row>
    <row r="308" spans="1:23" x14ac:dyDescent="0.25">
      <c r="A308">
        <v>50011632</v>
      </c>
      <c r="B308" t="s">
        <v>168</v>
      </c>
      <c r="C308" t="s">
        <v>169</v>
      </c>
      <c r="D308">
        <v>38823</v>
      </c>
      <c r="E308">
        <v>271.76100000000002</v>
      </c>
      <c r="F308">
        <v>0.33927715355805249</v>
      </c>
      <c r="G308">
        <v>801</v>
      </c>
      <c r="H308">
        <v>0.9</v>
      </c>
      <c r="I308">
        <v>47537841</v>
      </c>
      <c r="L308" t="str">
        <f t="shared" si="4"/>
        <v>platby@balikonos.cz</v>
      </c>
      <c r="N308">
        <f>IFERROR(IF(ROW()=2,1,IF(COUNTIF($N$1:$N307,$N307)+1&gt;IF(LEN(INDEX(DEF_MAIL,$N307))=LEN(SUBSTITUTE(INDEX(DEF_MAIL,$N307),";","")),1,LEN(INDEX(DEF_MAIL,$N307))-LEN(SUBSTITUTE(INDEX(DEF_MAIL,$N307),";",""))+1),IF($N307+1&gt;ROWS(DEF_MAIL),"",$N307+1),$N307)),"")</f>
        <v>238</v>
      </c>
      <c r="O308">
        <f>IF($N308="","",INDEX(DEF_OBLAST,$N308,1))</f>
        <v>50010024</v>
      </c>
      <c r="P308" t="str">
        <f>IF($N308="","",INDEX(DEF_OBLAST,$N308,2))</f>
        <v>DrNatura s.r.o.</v>
      </c>
      <c r="Q308" t="str">
        <f>IF($N308="","",TRIM(RIGHT(LEFT(SUBSTITUTE(INDEX(DEF_MAIL,$N308),";",REPT(" ",LEN(INDEX(DEF_MAIL,$N308)))),COUNTIF($N$2:$N308,$N308)*LEN(INDEX(DEF_MAIL,$N308))),LEN(INDEX(DEF_MAIL,$N308)))))</f>
        <v>accounting@naturalswiss.ch</v>
      </c>
      <c r="R308">
        <f>IF($N308="","",INDEX(DEF_OBLAST,$N308,4))</f>
        <v>62161</v>
      </c>
      <c r="S308">
        <f>IF($N308="","",INDEX(DEF_OBLAST,$N308,5))</f>
        <v>435.12700000000001</v>
      </c>
      <c r="T308">
        <f>IF($N308="","",INDEX(DEF_OBLAST,$N308,6))</f>
        <v>0.24992935094773119</v>
      </c>
      <c r="U308">
        <f>IF($N308="","",INDEX(DEF_OBLAST,$N308,7))</f>
        <v>1741</v>
      </c>
      <c r="V308">
        <f>IF($N308="","",IF(ISNUMBER(INDEX(DEF_OBLAST,$N308,8)),INDEX(DEF_OBLAST,$N308,8),""))</f>
        <v>0.9</v>
      </c>
      <c r="W308">
        <f>IF($N308="","",INDEX(DEF_OBLAST,$N308,9))</f>
        <v>36678180</v>
      </c>
    </row>
    <row r="309" spans="1:23" x14ac:dyDescent="0.25">
      <c r="A309">
        <v>50007568</v>
      </c>
      <c r="B309" t="s">
        <v>591</v>
      </c>
      <c r="C309" t="s">
        <v>592</v>
      </c>
      <c r="D309">
        <v>5774</v>
      </c>
      <c r="E309">
        <v>40.417999999999999</v>
      </c>
      <c r="F309">
        <v>0.34252542372881356</v>
      </c>
      <c r="G309">
        <v>118</v>
      </c>
      <c r="H309">
        <v>1.1000000000000001</v>
      </c>
      <c r="I309">
        <v>74935232</v>
      </c>
      <c r="L309" t="str">
        <f t="shared" si="4"/>
        <v>fakturace@gastropohotovost.cz</v>
      </c>
      <c r="N309">
        <f>IFERROR(IF(ROW()=2,1,IF(COUNTIF($N$1:$N308,$N308)+1&gt;IF(LEN(INDEX(DEF_MAIL,$N308))=LEN(SUBSTITUTE(INDEX(DEF_MAIL,$N308),";","")),1,LEN(INDEX(DEF_MAIL,$N308))-LEN(SUBSTITUTE(INDEX(DEF_MAIL,$N308),";",""))+1),IF($N308+1&gt;ROWS(DEF_MAIL),"",$N308+1),$N308)),"")</f>
        <v>239</v>
      </c>
      <c r="O309">
        <f>IF($N309="","",INDEX(DEF_OBLAST,$N309,1))</f>
        <v>50012141</v>
      </c>
      <c r="P309" t="str">
        <f>IF($N309="","",INDEX(DEF_OBLAST,$N309,2))</f>
        <v>Motodream s.r.o.</v>
      </c>
      <c r="Q309" t="str">
        <f>IF($N309="","",TRIM(RIGHT(LEFT(SUBSTITUTE(INDEX(DEF_MAIL,$N309),";",REPT(" ",LEN(INDEX(DEF_MAIL,$N309)))),COUNTIF($N$2:$N309,$N309)*LEN(INDEX(DEF_MAIL,$N309))),LEN(INDEX(DEF_MAIL,$N309)))))</f>
        <v>info@motodream.cz</v>
      </c>
      <c r="R309">
        <f>IF($N309="","",INDEX(DEF_OBLAST,$N309,4))</f>
        <v>1110</v>
      </c>
      <c r="S309">
        <f>IF($N309="","",INDEX(DEF_OBLAST,$N309,5))</f>
        <v>7.7700000000000005</v>
      </c>
      <c r="T309">
        <f>IF($N309="","",INDEX(DEF_OBLAST,$N309,6))</f>
        <v>0.2506451612903226</v>
      </c>
      <c r="U309">
        <f>IF($N309="","",INDEX(DEF_OBLAST,$N309,7))</f>
        <v>31</v>
      </c>
      <c r="V309">
        <f>IF($N309="","",IF(ISNUMBER(INDEX(DEF_OBLAST,$N309,8)),INDEX(DEF_OBLAST,$N309,8),""))</f>
        <v>1.3</v>
      </c>
      <c r="W309">
        <f>IF($N309="","",INDEX(DEF_OBLAST,$N309,9))</f>
        <v>4971515</v>
      </c>
    </row>
    <row r="310" spans="1:23" x14ac:dyDescent="0.25">
      <c r="A310">
        <v>50010234</v>
      </c>
      <c r="B310" t="s">
        <v>593</v>
      </c>
      <c r="C310" t="s">
        <v>594</v>
      </c>
      <c r="D310">
        <v>6302</v>
      </c>
      <c r="E310">
        <v>44.114000000000004</v>
      </c>
      <c r="F310">
        <v>0.34464062500000003</v>
      </c>
      <c r="G310">
        <v>128</v>
      </c>
      <c r="H310">
        <v>1.1000000000000001</v>
      </c>
      <c r="I310">
        <v>25974246</v>
      </c>
      <c r="L310" t="str">
        <f t="shared" si="4"/>
        <v>ucetni@nekvinda.cz</v>
      </c>
      <c r="N310">
        <f>IFERROR(IF(ROW()=2,1,IF(COUNTIF($N$1:$N309,$N309)+1&gt;IF(LEN(INDEX(DEF_MAIL,$N309))=LEN(SUBSTITUTE(INDEX(DEF_MAIL,$N309),";","")),1,LEN(INDEX(DEF_MAIL,$N309))-LEN(SUBSTITUTE(INDEX(DEF_MAIL,$N309),";",""))+1),IF($N309+1&gt;ROWS(DEF_MAIL),"",$N309+1),$N309)),"")</f>
        <v>240</v>
      </c>
      <c r="O310">
        <f>IF($N310="","",INDEX(DEF_OBLAST,$N310,1))</f>
        <v>50007449</v>
      </c>
      <c r="P310" t="str">
        <f>IF($N310="","",INDEX(DEF_OBLAST,$N310,2))</f>
        <v>Vladimír Kubícek</v>
      </c>
      <c r="Q310" t="str">
        <f>IF($N310="","",TRIM(RIGHT(LEFT(SUBSTITUTE(INDEX(DEF_MAIL,$N310),";",REPT(" ",LEN(INDEX(DEF_MAIL,$N310)))),COUNTIF($N$2:$N310,$N310)*LEN(INDEX(DEF_MAIL,$N310))),LEN(INDEX(DEF_MAIL,$N310)))))</f>
        <v>e-vytvarka@seznam.cz</v>
      </c>
      <c r="R310">
        <f>IF($N310="","",INDEX(DEF_OBLAST,$N310,4))</f>
        <v>6082</v>
      </c>
      <c r="S310">
        <f>IF($N310="","",INDEX(DEF_OBLAST,$N310,5))</f>
        <v>42.573999999999998</v>
      </c>
      <c r="T310">
        <f>IF($N310="","",INDEX(DEF_OBLAST,$N310,6))</f>
        <v>0.25191715976331358</v>
      </c>
      <c r="U310">
        <f>IF($N310="","",INDEX(DEF_OBLAST,$N310,7))</f>
        <v>169</v>
      </c>
      <c r="V310">
        <f>IF($N310="","",IF(ISNUMBER(INDEX(DEF_OBLAST,$N310,8)),INDEX(DEF_OBLAST,$N310,8),""))</f>
        <v>1.1000000000000001</v>
      </c>
      <c r="W310">
        <f>IF($N310="","",INDEX(DEF_OBLAST,$N310,9))</f>
        <v>74607782</v>
      </c>
    </row>
    <row r="311" spans="1:23" x14ac:dyDescent="0.25">
      <c r="A311">
        <v>50005621</v>
      </c>
      <c r="B311" t="s">
        <v>595</v>
      </c>
      <c r="C311" t="s">
        <v>596</v>
      </c>
      <c r="D311">
        <v>1231</v>
      </c>
      <c r="E311">
        <v>8.6170000000000009</v>
      </c>
      <c r="F311">
        <v>0.34468000000000004</v>
      </c>
      <c r="G311">
        <v>25</v>
      </c>
      <c r="H311">
        <v>1.3</v>
      </c>
      <c r="I311">
        <v>47287985</v>
      </c>
      <c r="L311" t="str">
        <f t="shared" si="4"/>
        <v>vendula.bareczova@jvbnet.cz</v>
      </c>
      <c r="N311">
        <f>IFERROR(IF(ROW()=2,1,IF(COUNTIF($N$1:$N310,$N310)+1&gt;IF(LEN(INDEX(DEF_MAIL,$N310))=LEN(SUBSTITUTE(INDEX(DEF_MAIL,$N310),";","")),1,LEN(INDEX(DEF_MAIL,$N310))-LEN(SUBSTITUTE(INDEX(DEF_MAIL,$N310),";",""))+1),IF($N310+1&gt;ROWS(DEF_MAIL),"",$N310+1),$N310)),"")</f>
        <v>241</v>
      </c>
      <c r="O311">
        <f>IF($N311="","",INDEX(DEF_OBLAST,$N311,1))</f>
        <v>50011865</v>
      </c>
      <c r="P311" t="str">
        <f>IF($N311="","",INDEX(DEF_OBLAST,$N311,2))</f>
        <v>PaedDr. Jaroslav Hromátka</v>
      </c>
      <c r="Q311" t="str">
        <f>IF($N311="","",TRIM(RIGHT(LEFT(SUBSTITUTE(INDEX(DEF_MAIL,$N311),";",REPT(" ",LEN(INDEX(DEF_MAIL,$N311)))),COUNTIF($N$2:$N311,$N311)*LEN(INDEX(DEF_MAIL,$N311))),LEN(INDEX(DEF_MAIL,$N311)))))</f>
        <v>eurocat@domacilekarna.cz</v>
      </c>
      <c r="R311">
        <f>IF($N311="","",INDEX(DEF_OBLAST,$N311,4))</f>
        <v>1911</v>
      </c>
      <c r="S311">
        <f>IF($N311="","",INDEX(DEF_OBLAST,$N311,5))</f>
        <v>13.377000000000001</v>
      </c>
      <c r="T311">
        <f>IF($N311="","",INDEX(DEF_OBLAST,$N311,6))</f>
        <v>0.25239622641509435</v>
      </c>
      <c r="U311">
        <f>IF($N311="","",INDEX(DEF_OBLAST,$N311,7))</f>
        <v>53</v>
      </c>
      <c r="V311">
        <f>IF($N311="","",IF(ISNUMBER(INDEX(DEF_OBLAST,$N311,8)),INDEX(DEF_OBLAST,$N311,8),""))</f>
        <v>1.3</v>
      </c>
      <c r="W311">
        <f>IF($N311="","",INDEX(DEF_OBLAST,$N311,9))</f>
        <v>40813762</v>
      </c>
    </row>
    <row r="312" spans="1:23" x14ac:dyDescent="0.25">
      <c r="A312">
        <v>50009908</v>
      </c>
      <c r="B312" t="s">
        <v>597</v>
      </c>
      <c r="C312" t="s">
        <v>598</v>
      </c>
      <c r="D312">
        <v>7524</v>
      </c>
      <c r="E312">
        <v>52.667999999999999</v>
      </c>
      <c r="F312">
        <v>0.34879470198675494</v>
      </c>
      <c r="G312">
        <v>151</v>
      </c>
      <c r="H312">
        <v>1.1000000000000001</v>
      </c>
      <c r="I312">
        <v>28133340</v>
      </c>
      <c r="L312" t="str">
        <f t="shared" si="4"/>
        <v>rene.bruk@behshop.cz</v>
      </c>
      <c r="N312">
        <f>IFERROR(IF(ROW()=2,1,IF(COUNTIF($N$1:$N311,$N311)+1&gt;IF(LEN(INDEX(DEF_MAIL,$N311))=LEN(SUBSTITUTE(INDEX(DEF_MAIL,$N311),";","")),1,LEN(INDEX(DEF_MAIL,$N311))-LEN(SUBSTITUTE(INDEX(DEF_MAIL,$N311),";",""))+1),IF($N311+1&gt;ROWS(DEF_MAIL),"",$N311+1),$N311)),"")</f>
        <v>242</v>
      </c>
      <c r="O312">
        <f>IF($N312="","",INDEX(DEF_OBLAST,$N312,1))</f>
        <v>50011221</v>
      </c>
      <c r="P312" t="str">
        <f>IF($N312="","",INDEX(DEF_OBLAST,$N312,2))</f>
        <v>SIRAPY s.r.o.</v>
      </c>
      <c r="Q312" t="str">
        <f>IF($N312="","",TRIM(RIGHT(LEFT(SUBSTITUTE(INDEX(DEF_MAIL,$N312),";",REPT(" ",LEN(INDEX(DEF_MAIL,$N312)))),COUNTIF($N$2:$N312,$N312)*LEN(INDEX(DEF_MAIL,$N312))),LEN(INDEX(DEF_MAIL,$N312)))))</f>
        <v>info@sirapy.cz</v>
      </c>
      <c r="R312">
        <f>IF($N312="","",INDEX(DEF_OBLAST,$N312,4))</f>
        <v>2563</v>
      </c>
      <c r="S312">
        <f>IF($N312="","",INDEX(DEF_OBLAST,$N312,5))</f>
        <v>17.940999999999999</v>
      </c>
      <c r="T312">
        <f>IF($N312="","",INDEX(DEF_OBLAST,$N312,6))</f>
        <v>0.25269014084507041</v>
      </c>
      <c r="U312">
        <f>IF($N312="","",INDEX(DEF_OBLAST,$N312,7))</f>
        <v>71</v>
      </c>
      <c r="V312">
        <f>IF($N312="","",IF(ISNUMBER(INDEX(DEF_OBLAST,$N312,8)),INDEX(DEF_OBLAST,$N312,8),""))</f>
        <v>1.3</v>
      </c>
      <c r="W312">
        <f>IF($N312="","",INDEX(DEF_OBLAST,$N312,9))</f>
        <v>24303127</v>
      </c>
    </row>
    <row r="313" spans="1:23" x14ac:dyDescent="0.25">
      <c r="A313">
        <v>50008552</v>
      </c>
      <c r="B313" t="s">
        <v>599</v>
      </c>
      <c r="C313" t="s">
        <v>600</v>
      </c>
      <c r="D313">
        <v>9519</v>
      </c>
      <c r="E313">
        <v>66.632999999999996</v>
      </c>
      <c r="F313">
        <v>0.35255555555555551</v>
      </c>
      <c r="G313">
        <v>189</v>
      </c>
      <c r="H313">
        <v>0.9</v>
      </c>
      <c r="I313">
        <v>25372670</v>
      </c>
      <c r="L313" t="str">
        <f t="shared" si="4"/>
        <v>info@tml.cz</v>
      </c>
      <c r="N313">
        <f>IFERROR(IF(ROW()=2,1,IF(COUNTIF($N$1:$N312,$N312)+1&gt;IF(LEN(INDEX(DEF_MAIL,$N312))=LEN(SUBSTITUTE(INDEX(DEF_MAIL,$N312),";","")),1,LEN(INDEX(DEF_MAIL,$N312))-LEN(SUBSTITUTE(INDEX(DEF_MAIL,$N312),";",""))+1),IF($N312+1&gt;ROWS(DEF_MAIL),"",$N312+1),$N312)),"")</f>
        <v>243</v>
      </c>
      <c r="O313">
        <f>IF($N313="","",INDEX(DEF_OBLAST,$N313,1))</f>
        <v>50002699</v>
      </c>
      <c r="P313" t="str">
        <f>IF($N313="","",INDEX(DEF_OBLAST,$N313,2))</f>
        <v>LADISLAV SMEJKAL</v>
      </c>
      <c r="Q313" t="str">
        <f>IF($N313="","",TRIM(RIGHT(LEFT(SUBSTITUTE(INDEX(DEF_MAIL,$N313),";",REPT(" ",LEN(INDEX(DEF_MAIL,$N313)))),COUNTIF($N$2:$N313,$N313)*LEN(INDEX(DEF_MAIL,$N313))),LEN(INDEX(DEF_MAIL,$N313)))))</f>
        <v>smejkal@svet-deskovych-her.cz</v>
      </c>
      <c r="R313">
        <f>IF($N313="","",INDEX(DEF_OBLAST,$N313,4))</f>
        <v>2239</v>
      </c>
      <c r="S313">
        <f>IF($N313="","",INDEX(DEF_OBLAST,$N313,5))</f>
        <v>15.673</v>
      </c>
      <c r="T313">
        <f>IF($N313="","",INDEX(DEF_OBLAST,$N313,6))</f>
        <v>0.25279032258064515</v>
      </c>
      <c r="U313">
        <f>IF($N313="","",INDEX(DEF_OBLAST,$N313,7))</f>
        <v>62</v>
      </c>
      <c r="V313">
        <f>IF($N313="","",IF(ISNUMBER(INDEX(DEF_OBLAST,$N313,8)),INDEX(DEF_OBLAST,$N313,8),""))</f>
        <v>1.3</v>
      </c>
      <c r="W313">
        <f>IF($N313="","",INDEX(DEF_OBLAST,$N313,9))</f>
        <v>42857341</v>
      </c>
    </row>
    <row r="314" spans="1:23" x14ac:dyDescent="0.25">
      <c r="A314">
        <v>50006437</v>
      </c>
      <c r="B314" t="s">
        <v>601</v>
      </c>
      <c r="C314" t="s">
        <v>602</v>
      </c>
      <c r="D314">
        <v>22004</v>
      </c>
      <c r="E314">
        <v>154.02799999999999</v>
      </c>
      <c r="F314">
        <v>0.35408735632183908</v>
      </c>
      <c r="G314">
        <v>435</v>
      </c>
      <c r="H314">
        <v>0.9</v>
      </c>
      <c r="I314">
        <v>1160095</v>
      </c>
      <c r="L314" t="str">
        <f t="shared" si="4"/>
        <v>miros.beran@seznam.cz; jana.patkova@gls-czech.com</v>
      </c>
      <c r="N314">
        <f>IFERROR(IF(ROW()=2,1,IF(COUNTIF($N$1:$N313,$N313)+1&gt;IF(LEN(INDEX(DEF_MAIL,$N313))=LEN(SUBSTITUTE(INDEX(DEF_MAIL,$N313),";","")),1,LEN(INDEX(DEF_MAIL,$N313))-LEN(SUBSTITUTE(INDEX(DEF_MAIL,$N313),";",""))+1),IF($N313+1&gt;ROWS(DEF_MAIL),"",$N313+1),$N313)),"")</f>
        <v>244</v>
      </c>
      <c r="O314">
        <f>IF($N314="","",INDEX(DEF_OBLAST,$N314,1))</f>
        <v>50004731</v>
      </c>
      <c r="P314" t="str">
        <f>IF($N314="","",INDEX(DEF_OBLAST,$N314,2))</f>
        <v>ING. JIRÍ ŠTEPÁN</v>
      </c>
      <c r="Q314" t="str">
        <f>IF($N314="","",TRIM(RIGHT(LEFT(SUBSTITUTE(INDEX(DEF_MAIL,$N314),";",REPT(" ",LEN(INDEX(DEF_MAIL,$N314)))),COUNTIF($N$2:$N314,$N314)*LEN(INDEX(DEF_MAIL,$N314))),LEN(INDEX(DEF_MAIL,$N314)))))</f>
        <v>italtrios@italtrios.cz</v>
      </c>
      <c r="R314">
        <f>IF($N314="","",INDEX(DEF_OBLAST,$N314,4))</f>
        <v>1807</v>
      </c>
      <c r="S314">
        <f>IF($N314="","",INDEX(DEF_OBLAST,$N314,5))</f>
        <v>12.649000000000001</v>
      </c>
      <c r="T314">
        <f>IF($N314="","",INDEX(DEF_OBLAST,$N314,6))</f>
        <v>0.25298000000000004</v>
      </c>
      <c r="U314">
        <f>IF($N314="","",INDEX(DEF_OBLAST,$N314,7))</f>
        <v>50</v>
      </c>
      <c r="V314">
        <f>IF($N314="","",IF(ISNUMBER(INDEX(DEF_OBLAST,$N314,8)),INDEX(DEF_OBLAST,$N314,8),""))</f>
        <v>1.3</v>
      </c>
      <c r="W314">
        <f>IF($N314="","",INDEX(DEF_OBLAST,$N314,9))</f>
        <v>60478675</v>
      </c>
    </row>
    <row r="315" spans="1:23" x14ac:dyDescent="0.25">
      <c r="A315">
        <v>50009999</v>
      </c>
      <c r="B315" t="s">
        <v>603</v>
      </c>
      <c r="C315" t="s">
        <v>604</v>
      </c>
      <c r="D315">
        <v>1013</v>
      </c>
      <c r="E315">
        <v>7.0910000000000002</v>
      </c>
      <c r="F315">
        <v>0.35455000000000003</v>
      </c>
      <c r="G315">
        <v>20</v>
      </c>
      <c r="H315">
        <v>1.3</v>
      </c>
      <c r="I315">
        <v>68506716</v>
      </c>
      <c r="L315" t="str">
        <f t="shared" si="4"/>
        <v>j.dudek@bplumen.cz</v>
      </c>
      <c r="N315">
        <f>IFERROR(IF(ROW()=2,1,IF(COUNTIF($N$1:$N314,$N314)+1&gt;IF(LEN(INDEX(DEF_MAIL,$N314))=LEN(SUBSTITUTE(INDEX(DEF_MAIL,$N314),";","")),1,LEN(INDEX(DEF_MAIL,$N314))-LEN(SUBSTITUTE(INDEX(DEF_MAIL,$N314),";",""))+1),IF($N314+1&gt;ROWS(DEF_MAIL),"",$N314+1),$N314)),"")</f>
        <v>245</v>
      </c>
      <c r="O315">
        <f>IF($N315="","",INDEX(DEF_OBLAST,$N315,1))</f>
        <v>50006092</v>
      </c>
      <c r="P315" t="str">
        <f>IF($N315="","",INDEX(DEF_OBLAST,$N315,2))</f>
        <v>Lukáš Parma</v>
      </c>
      <c r="Q315" t="str">
        <f>IF($N315="","",TRIM(RIGHT(LEFT(SUBSTITUTE(INDEX(DEF_MAIL,$N315),";",REPT(" ",LEN(INDEX(DEF_MAIL,$N315)))),COUNTIF($N$2:$N315,$N315)*LEN(INDEX(DEF_MAIL,$N315))),LEN(INDEX(DEF_MAIL,$N315)))))</f>
        <v>milobrno@seznam.cz</v>
      </c>
      <c r="R315">
        <f>IF($N315="","",INDEX(DEF_OBLAST,$N315,4))</f>
        <v>2431</v>
      </c>
      <c r="S315">
        <f>IF($N315="","",INDEX(DEF_OBLAST,$N315,5))</f>
        <v>17.016999999999999</v>
      </c>
      <c r="T315">
        <f>IF($N315="","",INDEX(DEF_OBLAST,$N315,6))</f>
        <v>0.25398507462686565</v>
      </c>
      <c r="U315">
        <f>IF($N315="","",INDEX(DEF_OBLAST,$N315,7))</f>
        <v>67</v>
      </c>
      <c r="V315">
        <f>IF($N315="","",IF(ISNUMBER(INDEX(DEF_OBLAST,$N315,8)),INDEX(DEF_OBLAST,$N315,8),""))</f>
        <v>1.3</v>
      </c>
      <c r="W315">
        <f>IF($N315="","",INDEX(DEF_OBLAST,$N315,9))</f>
        <v>66514096</v>
      </c>
    </row>
    <row r="316" spans="1:23" x14ac:dyDescent="0.25">
      <c r="A316">
        <v>50005123</v>
      </c>
      <c r="B316" t="s">
        <v>605</v>
      </c>
      <c r="C316" t="s">
        <v>606</v>
      </c>
      <c r="D316">
        <v>870</v>
      </c>
      <c r="E316">
        <v>6.09</v>
      </c>
      <c r="F316">
        <v>0.35823529411764704</v>
      </c>
      <c r="G316">
        <v>17</v>
      </c>
      <c r="H316">
        <v>1.3</v>
      </c>
      <c r="I316">
        <v>18830854</v>
      </c>
      <c r="L316" t="str">
        <f t="shared" si="4"/>
        <v>kroupa.patamat@seznam.cz</v>
      </c>
      <c r="N316">
        <f>IFERROR(IF(ROW()=2,1,IF(COUNTIF($N$1:$N315,$N315)+1&gt;IF(LEN(INDEX(DEF_MAIL,$N315))=LEN(SUBSTITUTE(INDEX(DEF_MAIL,$N315),";","")),1,LEN(INDEX(DEF_MAIL,$N315))-LEN(SUBSTITUTE(INDEX(DEF_MAIL,$N315),";",""))+1),IF($N315+1&gt;ROWS(DEF_MAIL),"",$N315+1),$N315)),"")</f>
        <v>246</v>
      </c>
      <c r="O316">
        <f>IF($N316="","",INDEX(DEF_OBLAST,$N316,1))</f>
        <v>50003739</v>
      </c>
      <c r="P316" t="str">
        <f>IF($N316="","",INDEX(DEF_OBLAST,$N316,2))</f>
        <v>TATANA ŠEINEROVÁ</v>
      </c>
      <c r="Q316" t="str">
        <f>IF($N316="","",TRIM(RIGHT(LEFT(SUBSTITUTE(INDEX(DEF_MAIL,$N316),";",REPT(" ",LEN(INDEX(DEF_MAIL,$N316)))),COUNTIF($N$2:$N316,$N316)*LEN(INDEX(DEF_MAIL,$N316))),LEN(INDEX(DEF_MAIL,$N316)))))</f>
        <v>t.sej@seznam.cz</v>
      </c>
      <c r="R316">
        <f>IF($N316="","",INDEX(DEF_OBLAST,$N316,4))</f>
        <v>582</v>
      </c>
      <c r="S316">
        <f>IF($N316="","",INDEX(DEF_OBLAST,$N316,5))</f>
        <v>4.0739999999999998</v>
      </c>
      <c r="T316">
        <f>IF($N316="","",INDEX(DEF_OBLAST,$N316,6))</f>
        <v>0.25462499999999999</v>
      </c>
      <c r="U316">
        <f>IF($N316="","",INDEX(DEF_OBLAST,$N316,7))</f>
        <v>16</v>
      </c>
      <c r="V316">
        <f>IF($N316="","",IF(ISNUMBER(INDEX(DEF_OBLAST,$N316,8)),INDEX(DEF_OBLAST,$N316,8),""))</f>
        <v>1.3</v>
      </c>
      <c r="W316">
        <f>IF($N316="","",INDEX(DEF_OBLAST,$N316,9))</f>
        <v>68427379</v>
      </c>
    </row>
    <row r="317" spans="1:23" x14ac:dyDescent="0.25">
      <c r="A317">
        <v>50007369</v>
      </c>
      <c r="B317" t="s">
        <v>607</v>
      </c>
      <c r="C317" t="s">
        <v>608</v>
      </c>
      <c r="D317">
        <v>7216</v>
      </c>
      <c r="E317">
        <v>50.512</v>
      </c>
      <c r="F317">
        <v>0.35824113475177305</v>
      </c>
      <c r="G317">
        <v>141</v>
      </c>
      <c r="H317">
        <v>1.1000000000000001</v>
      </c>
      <c r="I317">
        <v>49203053</v>
      </c>
      <c r="L317" t="str">
        <f t="shared" si="4"/>
        <v>Veselyma@seznam.cz</v>
      </c>
      <c r="N317">
        <f>IFERROR(IF(ROW()=2,1,IF(COUNTIF($N$1:$N316,$N316)+1&gt;IF(LEN(INDEX(DEF_MAIL,$N316))=LEN(SUBSTITUTE(INDEX(DEF_MAIL,$N316),";","")),1,LEN(INDEX(DEF_MAIL,$N316))-LEN(SUBSTITUTE(INDEX(DEF_MAIL,$N316),";",""))+1),IF($N316+1&gt;ROWS(DEF_MAIL),"",$N316+1),$N316)),"")</f>
        <v>247</v>
      </c>
      <c r="O317">
        <f>IF($N317="","",INDEX(DEF_OBLAST,$N317,1))</f>
        <v>50011141</v>
      </c>
      <c r="P317" t="str">
        <f>IF($N317="","",INDEX(DEF_OBLAST,$N317,2))</f>
        <v>PMN-Výroba nerezového zarízení s.r.</v>
      </c>
      <c r="Q317" t="str">
        <f>IF($N317="","",TRIM(RIGHT(LEFT(SUBSTITUTE(INDEX(DEF_MAIL,$N317),";",REPT(" ",LEN(INDEX(DEF_MAIL,$N317)))),COUNTIF($N$2:$N317,$N317)*LEN(INDEX(DEF_MAIL,$N317))),LEN(INDEX(DEF_MAIL,$N317)))))</f>
        <v>info@pmn-nerez.cz</v>
      </c>
      <c r="R317">
        <f>IF($N317="","",INDEX(DEF_OBLAST,$N317,4))</f>
        <v>840</v>
      </c>
      <c r="S317">
        <f>IF($N317="","",INDEX(DEF_OBLAST,$N317,5))</f>
        <v>5.88</v>
      </c>
      <c r="T317">
        <f>IF($N317="","",INDEX(DEF_OBLAST,$N317,6))</f>
        <v>0.25565217391304346</v>
      </c>
      <c r="U317">
        <f>IF($N317="","",INDEX(DEF_OBLAST,$N317,7))</f>
        <v>23</v>
      </c>
      <c r="V317">
        <f>IF($N317="","",IF(ISNUMBER(INDEX(DEF_OBLAST,$N317,8)),INDEX(DEF_OBLAST,$N317,8),""))</f>
        <v>1.3</v>
      </c>
      <c r="W317">
        <f>IF($N317="","",INDEX(DEF_OBLAST,$N317,9))</f>
        <v>24721042</v>
      </c>
    </row>
    <row r="318" spans="1:23" x14ac:dyDescent="0.25">
      <c r="A318">
        <v>50005140</v>
      </c>
      <c r="B318" t="s">
        <v>441</v>
      </c>
      <c r="C318" t="s">
        <v>442</v>
      </c>
      <c r="D318">
        <v>6900</v>
      </c>
      <c r="E318">
        <v>48.300000000000004</v>
      </c>
      <c r="F318">
        <v>0.36590909090909096</v>
      </c>
      <c r="G318">
        <v>132</v>
      </c>
      <c r="H318">
        <v>1.1000000000000001</v>
      </c>
      <c r="I318">
        <v>24743429</v>
      </c>
      <c r="L318" t="str">
        <f t="shared" si="4"/>
        <v>hovorkova@babypoint.eu</v>
      </c>
      <c r="N318">
        <f>IFERROR(IF(ROW()=2,1,IF(COUNTIF($N$1:$N317,$N317)+1&gt;IF(LEN(INDEX(DEF_MAIL,$N317))=LEN(SUBSTITUTE(INDEX(DEF_MAIL,$N317),";","")),1,LEN(INDEX(DEF_MAIL,$N317))-LEN(SUBSTITUTE(INDEX(DEF_MAIL,$N317),";",""))+1),IF($N317+1&gt;ROWS(DEF_MAIL),"",$N317+1),$N317)),"")</f>
        <v>248</v>
      </c>
      <c r="O318">
        <f>IF($N318="","",INDEX(DEF_OBLAST,$N318,1))</f>
        <v>50005489</v>
      </c>
      <c r="P318" t="str">
        <f>IF($N318="","",INDEX(DEF_OBLAST,$N318,2))</f>
        <v>Petr Langer</v>
      </c>
      <c r="Q318" t="str">
        <f>IF($N318="","",TRIM(RIGHT(LEFT(SUBSTITUTE(INDEX(DEF_MAIL,$N318),";",REPT(" ",LEN(INDEX(DEF_MAIL,$N318)))),COUNTIF($N$2:$N318,$N318)*LEN(INDEX(DEF_MAIL,$N318))),LEN(INDEX(DEF_MAIL,$N318)))))</f>
        <v>info@jawamarkt.cz</v>
      </c>
      <c r="R318">
        <f>IF($N318="","",INDEX(DEF_OBLAST,$N318,4))</f>
        <v>2600</v>
      </c>
      <c r="S318">
        <f>IF($N318="","",INDEX(DEF_OBLAST,$N318,5))</f>
        <v>18.2</v>
      </c>
      <c r="T318">
        <f>IF($N318="","",INDEX(DEF_OBLAST,$N318,6))</f>
        <v>0.25633802816901408</v>
      </c>
      <c r="U318">
        <f>IF($N318="","",INDEX(DEF_OBLAST,$N318,7))</f>
        <v>71</v>
      </c>
      <c r="V318">
        <f>IF($N318="","",IF(ISNUMBER(INDEX(DEF_OBLAST,$N318,8)),INDEX(DEF_OBLAST,$N318,8),""))</f>
        <v>1.3</v>
      </c>
      <c r="W318">
        <f>IF($N318="","",INDEX(DEF_OBLAST,$N318,9))</f>
        <v>72647329</v>
      </c>
    </row>
    <row r="319" spans="1:23" x14ac:dyDescent="0.25">
      <c r="A319">
        <v>50004233</v>
      </c>
      <c r="B319" t="s">
        <v>609</v>
      </c>
      <c r="C319" t="s">
        <v>610</v>
      </c>
      <c r="D319">
        <v>9692</v>
      </c>
      <c r="E319">
        <v>67.844000000000008</v>
      </c>
      <c r="F319">
        <v>0.36672432432432439</v>
      </c>
      <c r="G319">
        <v>185</v>
      </c>
      <c r="H319">
        <v>0.9</v>
      </c>
      <c r="I319">
        <v>27393534</v>
      </c>
      <c r="L319" t="str">
        <f t="shared" si="4"/>
        <v>petshop@vetcentrum.cz; ohlidalova@vetcentrum.cz</v>
      </c>
      <c r="N319">
        <f>IFERROR(IF(ROW()=2,1,IF(COUNTIF($N$1:$N318,$N318)+1&gt;IF(LEN(INDEX(DEF_MAIL,$N318))=LEN(SUBSTITUTE(INDEX(DEF_MAIL,$N318),";","")),1,LEN(INDEX(DEF_MAIL,$N318))-LEN(SUBSTITUTE(INDEX(DEF_MAIL,$N318),";",""))+1),IF($N318+1&gt;ROWS(DEF_MAIL),"",$N318+1),$N318)),"")</f>
        <v>249</v>
      </c>
      <c r="O319">
        <f>IF($N319="","",INDEX(DEF_OBLAST,$N319,1))</f>
        <v>50004903</v>
      </c>
      <c r="P319" t="str">
        <f>IF($N319="","",INDEX(DEF_OBLAST,$N319,2))</f>
        <v>Milan Horský</v>
      </c>
      <c r="Q319" t="str">
        <f>IF($N319="","",TRIM(RIGHT(LEFT(SUBSTITUTE(INDEX(DEF_MAIL,$N319),";",REPT(" ",LEN(INDEX(DEF_MAIL,$N319)))),COUNTIF($N$2:$N319,$N319)*LEN(INDEX(DEF_MAIL,$N319))),LEN(INDEX(DEF_MAIL,$N319)))))</f>
        <v>malin.horsky@seznam.cz</v>
      </c>
      <c r="R319">
        <f>IF($N319="","",INDEX(DEF_OBLAST,$N319,4))</f>
        <v>2689</v>
      </c>
      <c r="S319">
        <f>IF($N319="","",INDEX(DEF_OBLAST,$N319,5))</f>
        <v>18.823</v>
      </c>
      <c r="T319">
        <f>IF($N319="","",INDEX(DEF_OBLAST,$N319,6))</f>
        <v>0.25784931506849318</v>
      </c>
      <c r="U319">
        <f>IF($N319="","",INDEX(DEF_OBLAST,$N319,7))</f>
        <v>73</v>
      </c>
      <c r="V319">
        <f>IF($N319="","",IF(ISNUMBER(INDEX(DEF_OBLAST,$N319,8)),INDEX(DEF_OBLAST,$N319,8),""))</f>
        <v>1.1000000000000001</v>
      </c>
      <c r="W319">
        <f>IF($N319="","",INDEX(DEF_OBLAST,$N319,9))</f>
        <v>61338257</v>
      </c>
    </row>
    <row r="320" spans="1:23" x14ac:dyDescent="0.25">
      <c r="A320">
        <v>50008881</v>
      </c>
      <c r="B320" t="s">
        <v>611</v>
      </c>
      <c r="C320" t="s">
        <v>612</v>
      </c>
      <c r="D320">
        <v>3049</v>
      </c>
      <c r="E320">
        <v>21.343</v>
      </c>
      <c r="F320">
        <v>0.36798275862068963</v>
      </c>
      <c r="G320">
        <v>58</v>
      </c>
      <c r="H320">
        <v>1.3</v>
      </c>
      <c r="I320">
        <v>27460681</v>
      </c>
      <c r="L320" t="str">
        <f t="shared" si="4"/>
        <v>sales@airsoftguns.cz</v>
      </c>
      <c r="N320">
        <f>IFERROR(IF(ROW()=2,1,IF(COUNTIF($N$1:$N319,$N319)+1&gt;IF(LEN(INDEX(DEF_MAIL,$N319))=LEN(SUBSTITUTE(INDEX(DEF_MAIL,$N319),";","")),1,LEN(INDEX(DEF_MAIL,$N319))-LEN(SUBSTITUTE(INDEX(DEF_MAIL,$N319),";",""))+1),IF($N319+1&gt;ROWS(DEF_MAIL),"",$N319+1),$N319)),"")</f>
        <v>250</v>
      </c>
      <c r="O320">
        <f>IF($N320="","",INDEX(DEF_OBLAST,$N320,1))</f>
        <v>50010652</v>
      </c>
      <c r="P320" t="str">
        <f>IF($N320="","",INDEX(DEF_OBLAST,$N320,2))</f>
        <v>Tylex Letovice, akciová spolecnost</v>
      </c>
      <c r="Q320" t="str">
        <f>IF($N320="","",TRIM(RIGHT(LEFT(SUBSTITUTE(INDEX(DEF_MAIL,$N320),";",REPT(" ",LEN(INDEX(DEF_MAIL,$N320)))),COUNTIF($N$2:$N320,$N320)*LEN(INDEX(DEF_MAIL,$N320))),LEN(INDEX(DEF_MAIL,$N320)))))</f>
        <v>jtesarova@tylex.cz</v>
      </c>
      <c r="R320">
        <f>IF($N320="","",INDEX(DEF_OBLAST,$N320,4))</f>
        <v>12647</v>
      </c>
      <c r="S320">
        <f>IF($N320="","",INDEX(DEF_OBLAST,$N320,5))</f>
        <v>88.528999999999996</v>
      </c>
      <c r="T320">
        <f>IF($N320="","",INDEX(DEF_OBLAST,$N320,6))</f>
        <v>0.25810204081632654</v>
      </c>
      <c r="U320">
        <f>IF($N320="","",INDEX(DEF_OBLAST,$N320,7))</f>
        <v>343</v>
      </c>
      <c r="V320">
        <f>IF($N320="","",IF(ISNUMBER(INDEX(DEF_OBLAST,$N320,8)),INDEX(DEF_OBLAST,$N320,8),""))</f>
        <v>0.9</v>
      </c>
      <c r="W320">
        <f>IF($N320="","",INDEX(DEF_OBLAST,$N320,9))</f>
        <v>13366</v>
      </c>
    </row>
    <row r="321" spans="1:23" x14ac:dyDescent="0.25">
      <c r="A321">
        <v>50012222</v>
      </c>
      <c r="B321" t="s">
        <v>613</v>
      </c>
      <c r="C321" t="s">
        <v>614</v>
      </c>
      <c r="D321">
        <v>1893</v>
      </c>
      <c r="E321">
        <v>13.250999999999999</v>
      </c>
      <c r="F321">
        <v>0.36808333333333332</v>
      </c>
      <c r="G321">
        <v>36</v>
      </c>
      <c r="H321">
        <v>1.3</v>
      </c>
      <c r="I321">
        <v>4205782</v>
      </c>
      <c r="L321" t="str">
        <f t="shared" si="4"/>
        <v>kesner.lukas@gmail.com</v>
      </c>
      <c r="N321">
        <f>IFERROR(IF(ROW()=2,1,IF(COUNTIF($N$1:$N320,$N320)+1&gt;IF(LEN(INDEX(DEF_MAIL,$N320))=LEN(SUBSTITUTE(INDEX(DEF_MAIL,$N320),";","")),1,LEN(INDEX(DEF_MAIL,$N320))-LEN(SUBSTITUTE(INDEX(DEF_MAIL,$N320),";",""))+1),IF($N320+1&gt;ROWS(DEF_MAIL),"",$N320+1),$N320)),"")</f>
        <v>251</v>
      </c>
      <c r="O321">
        <f>IF($N321="","",INDEX(DEF_OBLAST,$N321,1))</f>
        <v>50003536</v>
      </c>
      <c r="P321" t="str">
        <f>IF($N321="","",INDEX(DEF_OBLAST,$N321,2))</f>
        <v>X SHOP BOWLING S.R.O.</v>
      </c>
      <c r="Q321" t="str">
        <f>IF($N321="","",TRIM(RIGHT(LEFT(SUBSTITUTE(INDEX(DEF_MAIL,$N321),";",REPT(" ",LEN(INDEX(DEF_MAIL,$N321)))),COUNTIF($N$2:$N321,$N321)*LEN(INDEX(DEF_MAIL,$N321))),LEN(INDEX(DEF_MAIL,$N321)))))</f>
        <v>xshop.velkoobchod@seznam.cz</v>
      </c>
      <c r="R321">
        <f>IF($N321="","",INDEX(DEF_OBLAST,$N321,4))</f>
        <v>2114</v>
      </c>
      <c r="S321">
        <f>IF($N321="","",INDEX(DEF_OBLAST,$N321,5))</f>
        <v>14.798</v>
      </c>
      <c r="T321">
        <f>IF($N321="","",INDEX(DEF_OBLAST,$N321,6))</f>
        <v>0.2596140350877193</v>
      </c>
      <c r="U321">
        <f>IF($N321="","",INDEX(DEF_OBLAST,$N321,7))</f>
        <v>57</v>
      </c>
      <c r="V321">
        <f>IF($N321="","",IF(ISNUMBER(INDEX(DEF_OBLAST,$N321,8)),INDEX(DEF_OBLAST,$N321,8),""))</f>
        <v>1.3</v>
      </c>
      <c r="W321">
        <f>IF($N321="","",INDEX(DEF_OBLAST,$N321,9))</f>
        <v>28208960</v>
      </c>
    </row>
    <row r="322" spans="1:23" x14ac:dyDescent="0.25">
      <c r="A322">
        <v>50012074</v>
      </c>
      <c r="B322" t="s">
        <v>168</v>
      </c>
      <c r="C322" t="s">
        <v>169</v>
      </c>
      <c r="D322">
        <v>10836</v>
      </c>
      <c r="E322">
        <v>75.852000000000004</v>
      </c>
      <c r="F322">
        <v>0.37000975609756098</v>
      </c>
      <c r="G322">
        <v>205</v>
      </c>
      <c r="H322">
        <v>0.9</v>
      </c>
      <c r="I322">
        <v>47537841</v>
      </c>
      <c r="L322" t="str">
        <f t="shared" ref="L322:L385" si="5">SUBSTITUTE(SUBSTITUTE(C322,MID(DEF_ODDEL,1,1),";"),MID(DEF_ODDEL,2,1),";")</f>
        <v>platby@balikonos.cz</v>
      </c>
      <c r="N322">
        <f>IFERROR(IF(ROW()=2,1,IF(COUNTIF($N$1:$N321,$N321)+1&gt;IF(LEN(INDEX(DEF_MAIL,$N321))=LEN(SUBSTITUTE(INDEX(DEF_MAIL,$N321),";","")),1,LEN(INDEX(DEF_MAIL,$N321))-LEN(SUBSTITUTE(INDEX(DEF_MAIL,$N321),";",""))+1),IF($N321+1&gt;ROWS(DEF_MAIL),"",$N321+1),$N321)),"")</f>
        <v>252</v>
      </c>
      <c r="O322">
        <f>IF($N322="","",INDEX(DEF_OBLAST,$N322,1))</f>
        <v>50006574</v>
      </c>
      <c r="P322" t="str">
        <f>IF($N322="","",INDEX(DEF_OBLAST,$N322,2))</f>
        <v>e-BEKO s.r.o.</v>
      </c>
      <c r="Q322" t="str">
        <f>IF($N322="","",TRIM(RIGHT(LEFT(SUBSTITUTE(INDEX(DEF_MAIL,$N322),";",REPT(" ",LEN(INDEX(DEF_MAIL,$N322)))),COUNTIF($N$2:$N322,$N322)*LEN(INDEX(DEF_MAIL,$N322))),LEN(INDEX(DEF_MAIL,$N322)))))</f>
        <v>petra.skopova@elektrosolid.cz</v>
      </c>
      <c r="R322">
        <f>IF($N322="","",INDEX(DEF_OBLAST,$N322,4))</f>
        <v>6028</v>
      </c>
      <c r="S322">
        <f>IF($N322="","",INDEX(DEF_OBLAST,$N322,5))</f>
        <v>42.195999999999998</v>
      </c>
      <c r="T322">
        <f>IF($N322="","",INDEX(DEF_OBLAST,$N322,6))</f>
        <v>0.26372499999999999</v>
      </c>
      <c r="U322">
        <f>IF($N322="","",INDEX(DEF_OBLAST,$N322,7))</f>
        <v>160</v>
      </c>
      <c r="V322">
        <f>IF($N322="","",IF(ISNUMBER(INDEX(DEF_OBLAST,$N322,8)),INDEX(DEF_OBLAST,$N322,8),""))</f>
        <v>1.1000000000000001</v>
      </c>
      <c r="W322">
        <f>IF($N322="","",INDEX(DEF_OBLAST,$N322,9))</f>
        <v>24299952</v>
      </c>
    </row>
    <row r="323" spans="1:23" x14ac:dyDescent="0.25">
      <c r="A323">
        <v>50006745</v>
      </c>
      <c r="B323" t="s">
        <v>615</v>
      </c>
      <c r="C323" t="s">
        <v>616</v>
      </c>
      <c r="D323">
        <v>586</v>
      </c>
      <c r="E323">
        <v>4.1020000000000003</v>
      </c>
      <c r="F323">
        <v>0.37290909090909091</v>
      </c>
      <c r="G323">
        <v>11</v>
      </c>
      <c r="H323">
        <v>1.3</v>
      </c>
      <c r="I323">
        <v>63496585</v>
      </c>
      <c r="L323" t="str">
        <f t="shared" si="5"/>
        <v>harko@harko.cz</v>
      </c>
      <c r="N323">
        <f>IFERROR(IF(ROW()=2,1,IF(COUNTIF($N$1:$N322,$N322)+1&gt;IF(LEN(INDEX(DEF_MAIL,$N322))=LEN(SUBSTITUTE(INDEX(DEF_MAIL,$N322),";","")),1,LEN(INDEX(DEF_MAIL,$N322))-LEN(SUBSTITUTE(INDEX(DEF_MAIL,$N322),";",""))+1),IF($N322+1&gt;ROWS(DEF_MAIL),"",$N322+1),$N322)),"")</f>
        <v>253</v>
      </c>
      <c r="O323">
        <f>IF($N323="","",INDEX(DEF_OBLAST,$N323,1))</f>
        <v>50009492</v>
      </c>
      <c r="P323" t="str">
        <f>IF($N323="","",INDEX(DEF_OBLAST,$N323,2))</f>
        <v>MUDr. Petr Stehlík</v>
      </c>
      <c r="Q323" t="str">
        <f>IF($N323="","",TRIM(RIGHT(LEFT(SUBSTITUTE(INDEX(DEF_MAIL,$N323),";",REPT(" ",LEN(INDEX(DEF_MAIL,$N323)))),COUNTIF($N$2:$N323,$N323)*LEN(INDEX(DEF_MAIL,$N323))),LEN(INDEX(DEF_MAIL,$N323)))))</f>
        <v>garn.brno@centrum.cz</v>
      </c>
      <c r="R323">
        <f>IF($N323="","",INDEX(DEF_OBLAST,$N323,4))</f>
        <v>5565</v>
      </c>
      <c r="S323">
        <f>IF($N323="","",INDEX(DEF_OBLAST,$N323,5))</f>
        <v>38.954999999999998</v>
      </c>
      <c r="T323">
        <f>IF($N323="","",INDEX(DEF_OBLAST,$N323,6))</f>
        <v>0.26681506849315068</v>
      </c>
      <c r="U323">
        <f>IF($N323="","",INDEX(DEF_OBLAST,$N323,7))</f>
        <v>146</v>
      </c>
      <c r="V323">
        <f>IF($N323="","",IF(ISNUMBER(INDEX(DEF_OBLAST,$N323,8)),INDEX(DEF_OBLAST,$N323,8),""))</f>
        <v>1.1000000000000001</v>
      </c>
      <c r="W323">
        <f>IF($N323="","",INDEX(DEF_OBLAST,$N323,9))</f>
        <v>11473380</v>
      </c>
    </row>
    <row r="324" spans="1:23" x14ac:dyDescent="0.25">
      <c r="A324">
        <v>50011935</v>
      </c>
      <c r="B324" t="s">
        <v>168</v>
      </c>
      <c r="C324" t="s">
        <v>169</v>
      </c>
      <c r="D324">
        <v>16730</v>
      </c>
      <c r="E324">
        <v>117.11</v>
      </c>
      <c r="F324">
        <v>0.37296178343949044</v>
      </c>
      <c r="G324">
        <v>314</v>
      </c>
      <c r="H324">
        <v>0.9</v>
      </c>
      <c r="I324">
        <v>47537841</v>
      </c>
      <c r="L324" t="str">
        <f t="shared" si="5"/>
        <v>platby@balikonos.cz</v>
      </c>
      <c r="N324">
        <f>IFERROR(IF(ROW()=2,1,IF(COUNTIF($N$1:$N323,$N323)+1&gt;IF(LEN(INDEX(DEF_MAIL,$N323))=LEN(SUBSTITUTE(INDEX(DEF_MAIL,$N323),";","")),1,LEN(INDEX(DEF_MAIL,$N323))-LEN(SUBSTITUTE(INDEX(DEF_MAIL,$N323),";",""))+1),IF($N323+1&gt;ROWS(DEF_MAIL),"",$N323+1),$N323)),"")</f>
        <v>254</v>
      </c>
      <c r="O324">
        <f>IF($N324="","",INDEX(DEF_OBLAST,$N324,1))</f>
        <v>50012014</v>
      </c>
      <c r="P324" t="str">
        <f>IF($N324="","",INDEX(DEF_OBLAST,$N324,2))</f>
        <v>Bc. Lucie Dohnalová</v>
      </c>
      <c r="Q324" t="str">
        <f>IF($N324="","",TRIM(RIGHT(LEFT(SUBSTITUTE(INDEX(DEF_MAIL,$N324),";",REPT(" ",LEN(INDEX(DEF_MAIL,$N324)))),COUNTIF($N$2:$N324,$N324)*LEN(INDEX(DEF_MAIL,$N324))),LEN(INDEX(DEF_MAIL,$N324)))))</f>
        <v>koukol00@gmail.com</v>
      </c>
      <c r="R324">
        <f>IF($N324="","",INDEX(DEF_OBLAST,$N324,4))</f>
        <v>3781</v>
      </c>
      <c r="S324">
        <f>IF($N324="","",INDEX(DEF_OBLAST,$N324,5))</f>
        <v>26.467000000000002</v>
      </c>
      <c r="T324">
        <f>IF($N324="","",INDEX(DEF_OBLAST,$N324,6))</f>
        <v>0.27007142857142857</v>
      </c>
      <c r="U324">
        <f>IF($N324="","",INDEX(DEF_OBLAST,$N324,7))</f>
        <v>98</v>
      </c>
      <c r="V324">
        <f>IF($N324="","",IF(ISNUMBER(INDEX(DEF_OBLAST,$N324,8)),INDEX(DEF_OBLAST,$N324,8),""))</f>
        <v>1.1000000000000001</v>
      </c>
      <c r="W324">
        <f>IF($N324="","",INDEX(DEF_OBLAST,$N324,9))</f>
        <v>88230996</v>
      </c>
    </row>
    <row r="325" spans="1:23" x14ac:dyDescent="0.25">
      <c r="A325">
        <v>50012269</v>
      </c>
      <c r="B325" t="s">
        <v>617</v>
      </c>
      <c r="C325" t="s">
        <v>618</v>
      </c>
      <c r="D325">
        <v>15412</v>
      </c>
      <c r="E325">
        <v>107.884</v>
      </c>
      <c r="F325">
        <v>0.37459722222222225</v>
      </c>
      <c r="G325">
        <v>288</v>
      </c>
      <c r="H325">
        <v>0.9</v>
      </c>
      <c r="I325">
        <v>47461781</v>
      </c>
      <c r="L325" t="str">
        <f t="shared" si="5"/>
        <v>motopneu.novak@volny.cz</v>
      </c>
      <c r="N325">
        <f>IFERROR(IF(ROW()=2,1,IF(COUNTIF($N$1:$N324,$N324)+1&gt;IF(LEN(INDEX(DEF_MAIL,$N324))=LEN(SUBSTITUTE(INDEX(DEF_MAIL,$N324),";","")),1,LEN(INDEX(DEF_MAIL,$N324))-LEN(SUBSTITUTE(INDEX(DEF_MAIL,$N324),";",""))+1),IF($N324+1&gt;ROWS(DEF_MAIL),"",$N324+1),$N324)),"")</f>
        <v>255</v>
      </c>
      <c r="O325">
        <f>IF($N325="","",INDEX(DEF_OBLAST,$N325,1))</f>
        <v>50012836</v>
      </c>
      <c r="P325" t="str">
        <f>IF($N325="","",INDEX(DEF_OBLAST,$N325,2))</f>
        <v>Dis. Michal Klemens</v>
      </c>
      <c r="Q325" t="str">
        <f>IF($N325="","",TRIM(RIGHT(LEFT(SUBSTITUTE(INDEX(DEF_MAIL,$N325),";",REPT(" ",LEN(INDEX(DEF_MAIL,$N325)))),COUNTIF($N$2:$N325,$N325)*LEN(INDEX(DEF_MAIL,$N325))),LEN(INDEX(DEF_MAIL,$N325)))))</f>
        <v>fakturace@gastrotrade.cz</v>
      </c>
      <c r="R325">
        <f>IF($N325="","",INDEX(DEF_OBLAST,$N325,4))</f>
        <v>5384</v>
      </c>
      <c r="S325">
        <f>IF($N325="","",INDEX(DEF_OBLAST,$N325,5))</f>
        <v>37.688000000000002</v>
      </c>
      <c r="T325">
        <f>IF($N325="","",INDEX(DEF_OBLAST,$N325,6))</f>
        <v>0.27113669064748203</v>
      </c>
      <c r="U325">
        <f>IF($N325="","",INDEX(DEF_OBLAST,$N325,7))</f>
        <v>139</v>
      </c>
      <c r="V325">
        <f>IF($N325="","",IF(ISNUMBER(INDEX(DEF_OBLAST,$N325,8)),INDEX(DEF_OBLAST,$N325,8),""))</f>
        <v>1.1000000000000001</v>
      </c>
      <c r="W325">
        <f>IF($N325="","",INDEX(DEF_OBLAST,$N325,9))</f>
        <v>73892351</v>
      </c>
    </row>
    <row r="326" spans="1:23" x14ac:dyDescent="0.25">
      <c r="A326">
        <v>50013094</v>
      </c>
      <c r="B326" t="s">
        <v>619</v>
      </c>
      <c r="C326" t="s">
        <v>620</v>
      </c>
      <c r="D326">
        <v>9708</v>
      </c>
      <c r="E326">
        <v>67.956000000000003</v>
      </c>
      <c r="F326">
        <v>0.37544751381215469</v>
      </c>
      <c r="G326">
        <v>181</v>
      </c>
      <c r="H326">
        <v>1.1000000000000001</v>
      </c>
      <c r="I326">
        <v>27490254</v>
      </c>
      <c r="L326" t="str">
        <f t="shared" si="5"/>
        <v>varga@italystyle.cz</v>
      </c>
      <c r="N326">
        <f>IFERROR(IF(ROW()=2,1,IF(COUNTIF($N$1:$N325,$N325)+1&gt;IF(LEN(INDEX(DEF_MAIL,$N325))=LEN(SUBSTITUTE(INDEX(DEF_MAIL,$N325),";","")),1,LEN(INDEX(DEF_MAIL,$N325))-LEN(SUBSTITUTE(INDEX(DEF_MAIL,$N325),";",""))+1),IF($N325+1&gt;ROWS(DEF_MAIL),"",$N325+1),$N325)),"")</f>
        <v>256</v>
      </c>
      <c r="O326">
        <f>IF($N326="","",INDEX(DEF_OBLAST,$N326,1))</f>
        <v>50010806</v>
      </c>
      <c r="P326" t="str">
        <f>IF($N326="","",INDEX(DEF_OBLAST,$N326,2))</f>
        <v>Hifour s.r.o.</v>
      </c>
      <c r="Q326" t="str">
        <f>IF($N326="","",TRIM(RIGHT(LEFT(SUBSTITUTE(INDEX(DEF_MAIL,$N326),";",REPT(" ",LEN(INDEX(DEF_MAIL,$N326)))),COUNTIF($N$2:$N326,$N326)*LEN(INDEX(DEF_MAIL,$N326))),LEN(INDEX(DEF_MAIL,$N326)))))</f>
        <v>platby@balikonos.cz</v>
      </c>
      <c r="R326">
        <f>IF($N326="","",INDEX(DEF_OBLAST,$N326,4))</f>
        <v>118729</v>
      </c>
      <c r="S326">
        <f>IF($N326="","",INDEX(DEF_OBLAST,$N326,5))</f>
        <v>831.10300000000007</v>
      </c>
      <c r="T326">
        <f>IF($N326="","",INDEX(DEF_OBLAST,$N326,6))</f>
        <v>0.27204680851063834</v>
      </c>
      <c r="U326">
        <f>IF($N326="","",INDEX(DEF_OBLAST,$N326,7))</f>
        <v>3055</v>
      </c>
      <c r="V326">
        <f>IF($N326="","",IF(ISNUMBER(INDEX(DEF_OBLAST,$N326,8)),INDEX(DEF_OBLAST,$N326,8),""))</f>
        <v>0.9</v>
      </c>
      <c r="W326">
        <f>IF($N326="","",INDEX(DEF_OBLAST,$N326,9))</f>
        <v>47537841</v>
      </c>
    </row>
    <row r="327" spans="1:23" x14ac:dyDescent="0.25">
      <c r="A327">
        <v>50012789</v>
      </c>
      <c r="B327" t="s">
        <v>621</v>
      </c>
      <c r="C327" t="s">
        <v>622</v>
      </c>
      <c r="D327">
        <v>1130</v>
      </c>
      <c r="E327">
        <v>7.91</v>
      </c>
      <c r="F327">
        <v>0.37666666666666665</v>
      </c>
      <c r="G327">
        <v>21</v>
      </c>
      <c r="H327">
        <v>1.3</v>
      </c>
      <c r="I327">
        <v>44265395</v>
      </c>
      <c r="L327" t="str">
        <f t="shared" si="5"/>
        <v>spackova@terraint.eu</v>
      </c>
      <c r="N327">
        <f>IFERROR(IF(ROW()=2,1,IF(COUNTIF($N$1:$N326,$N326)+1&gt;IF(LEN(INDEX(DEF_MAIL,$N326))=LEN(SUBSTITUTE(INDEX(DEF_MAIL,$N326),";","")),1,LEN(INDEX(DEF_MAIL,$N326))-LEN(SUBSTITUTE(INDEX(DEF_MAIL,$N326),";",""))+1),IF($N326+1&gt;ROWS(DEF_MAIL),"",$N326+1),$N326)),"")</f>
        <v>257</v>
      </c>
      <c r="O327">
        <f>IF($N327="","",INDEX(DEF_OBLAST,$N327,1))</f>
        <v>50010595</v>
      </c>
      <c r="P327" t="str">
        <f>IF($N327="","",INDEX(DEF_OBLAST,$N327,2))</f>
        <v>Akvina servis s.r.o.</v>
      </c>
      <c r="Q327" t="str">
        <f>IF($N327="","",TRIM(RIGHT(LEFT(SUBSTITUTE(INDEX(DEF_MAIL,$N327),";",REPT(" ",LEN(INDEX(DEF_MAIL,$N327)))),COUNTIF($N$2:$N327,$N327)*LEN(INDEX(DEF_MAIL,$N327))),LEN(INDEX(DEF_MAIL,$N327)))))</f>
        <v>kettnerjaroslav@akvinaservis.cz</v>
      </c>
      <c r="R327">
        <f>IF($N327="","",INDEX(DEF_OBLAST,$N327,4))</f>
        <v>6407</v>
      </c>
      <c r="S327">
        <f>IF($N327="","",INDEX(DEF_OBLAST,$N327,5))</f>
        <v>44.849000000000004</v>
      </c>
      <c r="T327">
        <f>IF($N327="","",INDEX(DEF_OBLAST,$N327,6))</f>
        <v>0.273469512195122</v>
      </c>
      <c r="U327">
        <f>IF($N327="","",INDEX(DEF_OBLAST,$N327,7))</f>
        <v>164</v>
      </c>
      <c r="V327">
        <f>IF($N327="","",IF(ISNUMBER(INDEX(DEF_OBLAST,$N327,8)),INDEX(DEF_OBLAST,$N327,8),""))</f>
        <v>1.1000000000000001</v>
      </c>
      <c r="W327">
        <f>IF($N327="","",INDEX(DEF_OBLAST,$N327,9))</f>
        <v>27275949</v>
      </c>
    </row>
    <row r="328" spans="1:23" x14ac:dyDescent="0.25">
      <c r="A328">
        <v>50007174</v>
      </c>
      <c r="B328" t="s">
        <v>623</v>
      </c>
      <c r="C328" t="s">
        <v>625</v>
      </c>
      <c r="D328">
        <v>22049</v>
      </c>
      <c r="E328">
        <v>154.34299999999999</v>
      </c>
      <c r="F328">
        <v>0.37736674816625915</v>
      </c>
      <c r="G328">
        <v>409</v>
      </c>
      <c r="H328">
        <v>0.9</v>
      </c>
      <c r="I328" t="s">
        <v>624</v>
      </c>
      <c r="L328" t="str">
        <f t="shared" si="5"/>
        <v>info@kenkai.net</v>
      </c>
      <c r="N328">
        <f>IFERROR(IF(ROW()=2,1,IF(COUNTIF($N$1:$N327,$N327)+1&gt;IF(LEN(INDEX(DEF_MAIL,$N327))=LEN(SUBSTITUTE(INDEX(DEF_MAIL,$N327),";","")),1,LEN(INDEX(DEF_MAIL,$N327))-LEN(SUBSTITUTE(INDEX(DEF_MAIL,$N327),";",""))+1),IF($N327+1&gt;ROWS(DEF_MAIL),"",$N327+1),$N327)),"")</f>
        <v>258</v>
      </c>
      <c r="O328">
        <f>IF($N328="","",INDEX(DEF_OBLAST,$N328,1))</f>
        <v>50012824</v>
      </c>
      <c r="P328" t="str">
        <f>IF($N328="","",INDEX(DEF_OBLAST,$N328,2))</f>
        <v>Unique Online s.r.o.</v>
      </c>
      <c r="Q328" t="str">
        <f>IF($N328="","",TRIM(RIGHT(LEFT(SUBSTITUTE(INDEX(DEF_MAIL,$N328),";",REPT(" ",LEN(INDEX(DEF_MAIL,$N328)))),COUNTIF($N$2:$N328,$N328)*LEN(INDEX(DEF_MAIL,$N328))),LEN(INDEX(DEF_MAIL,$N328)))))</f>
        <v>tiborjurisa01@gmail.com</v>
      </c>
      <c r="R328">
        <f>IF($N328="","",INDEX(DEF_OBLAST,$N328,4))</f>
        <v>13788</v>
      </c>
      <c r="S328">
        <f>IF($N328="","",INDEX(DEF_OBLAST,$N328,5))</f>
        <v>96.516000000000005</v>
      </c>
      <c r="T328">
        <f>IF($N328="","",INDEX(DEF_OBLAST,$N328,6))</f>
        <v>0.27497435897435901</v>
      </c>
      <c r="U328">
        <f>IF($N328="","",INDEX(DEF_OBLAST,$N328,7))</f>
        <v>351</v>
      </c>
      <c r="V328">
        <f>IF($N328="","",IF(ISNUMBER(INDEX(DEF_OBLAST,$N328,8)),INDEX(DEF_OBLAST,$N328,8),""))</f>
        <v>0.9</v>
      </c>
      <c r="W328">
        <f>IF($N328="","",INDEX(DEF_OBLAST,$N328,9))</f>
        <v>47325861</v>
      </c>
    </row>
    <row r="329" spans="1:23" x14ac:dyDescent="0.25">
      <c r="A329">
        <v>50010337</v>
      </c>
      <c r="B329" t="s">
        <v>626</v>
      </c>
      <c r="C329" t="s">
        <v>627</v>
      </c>
      <c r="D329">
        <v>9232</v>
      </c>
      <c r="E329">
        <v>64.623999999999995</v>
      </c>
      <c r="F329">
        <v>0.37791812865497071</v>
      </c>
      <c r="G329">
        <v>171</v>
      </c>
      <c r="H329">
        <v>1.1000000000000001</v>
      </c>
      <c r="I329">
        <v>26024781</v>
      </c>
      <c r="L329" t="str">
        <f t="shared" si="5"/>
        <v>objednavky@hallux.cz</v>
      </c>
      <c r="N329">
        <f>IFERROR(IF(ROW()=2,1,IF(COUNTIF($N$1:$N328,$N328)+1&gt;IF(LEN(INDEX(DEF_MAIL,$N328))=LEN(SUBSTITUTE(INDEX(DEF_MAIL,$N328),";","")),1,LEN(INDEX(DEF_MAIL,$N328))-LEN(SUBSTITUTE(INDEX(DEF_MAIL,$N328),";",""))+1),IF($N328+1&gt;ROWS(DEF_MAIL),"",$N328+1),$N328)),"")</f>
        <v>259</v>
      </c>
      <c r="O329">
        <f>IF($N329="","",INDEX(DEF_OBLAST,$N329,1))</f>
        <v>50003822</v>
      </c>
      <c r="P329" t="str">
        <f>IF($N329="","",INDEX(DEF_OBLAST,$N329,2))</f>
        <v>SCHENKER spol.s r.o.</v>
      </c>
      <c r="Q329" t="str">
        <f>IF($N329="","",TRIM(RIGHT(LEFT(SUBSTITUTE(INDEX(DEF_MAIL,$N329),";",REPT(" ",LEN(INDEX(DEF_MAIL,$N329)))),COUNTIF($N$2:$N329,$N329)*LEN(INDEX(DEF_MAIL,$N329))),LEN(INDEX(DEF_MAIL,$N329)))))</f>
        <v>daniel.zacek@schenker.cz</v>
      </c>
      <c r="R329">
        <f>IF($N329="","",INDEX(DEF_OBLAST,$N329,4))</f>
        <v>2304</v>
      </c>
      <c r="S329">
        <f>IF($N329="","",INDEX(DEF_OBLAST,$N329,5))</f>
        <v>16.128</v>
      </c>
      <c r="T329">
        <f>IF($N329="","",INDEX(DEF_OBLAST,$N329,6))</f>
        <v>0.27806896551724136</v>
      </c>
      <c r="U329">
        <f>IF($N329="","",INDEX(DEF_OBLAST,$N329,7))</f>
        <v>58</v>
      </c>
      <c r="V329">
        <f>IF($N329="","",IF(ISNUMBER(INDEX(DEF_OBLAST,$N329,8)),INDEX(DEF_OBLAST,$N329,8),""))</f>
        <v>1.3</v>
      </c>
      <c r="W329">
        <f>IF($N329="","",INDEX(DEF_OBLAST,$N329,9))</f>
        <v>61500780</v>
      </c>
    </row>
    <row r="330" spans="1:23" x14ac:dyDescent="0.25">
      <c r="A330">
        <v>50007992</v>
      </c>
      <c r="B330" t="s">
        <v>628</v>
      </c>
      <c r="C330" t="s">
        <v>629</v>
      </c>
      <c r="D330">
        <v>14049</v>
      </c>
      <c r="E330">
        <v>98.343000000000004</v>
      </c>
      <c r="F330">
        <v>0.37824230769230771</v>
      </c>
      <c r="G330">
        <v>260</v>
      </c>
      <c r="H330">
        <v>0.9</v>
      </c>
      <c r="I330">
        <v>2363526</v>
      </c>
      <c r="L330" t="str">
        <f t="shared" si="5"/>
        <v>kraspol@kraspol.cz</v>
      </c>
      <c r="N330">
        <f>IFERROR(IF(ROW()=2,1,IF(COUNTIF($N$1:$N329,$N329)+1&gt;IF(LEN(INDEX(DEF_MAIL,$N329))=LEN(SUBSTITUTE(INDEX(DEF_MAIL,$N329),";","")),1,LEN(INDEX(DEF_MAIL,$N329))-LEN(SUBSTITUTE(INDEX(DEF_MAIL,$N329),";",""))+1),IF($N329+1&gt;ROWS(DEF_MAIL),"",$N329+1),$N329)),"")</f>
        <v>260</v>
      </c>
      <c r="O330">
        <f>IF($N330="","",INDEX(DEF_OBLAST,$N330,1))</f>
        <v>50009412</v>
      </c>
      <c r="P330" t="str">
        <f>IF($N330="","",INDEX(DEF_OBLAST,$N330,2))</f>
        <v>Petr Ulrich</v>
      </c>
      <c r="Q330" t="str">
        <f>IF($N330="","",TRIM(RIGHT(LEFT(SUBSTITUTE(INDEX(DEF_MAIL,$N330),";",REPT(" ",LEN(INDEX(DEF_MAIL,$N330)))),COUNTIF($N$2:$N330,$N330)*LEN(INDEX(DEF_MAIL,$N330))),LEN(INDEX(DEF_MAIL,$N330)))))</f>
        <v>info@moto-ulrich.cz</v>
      </c>
      <c r="R330">
        <f>IF($N330="","",INDEX(DEF_OBLAST,$N330,4))</f>
        <v>1478</v>
      </c>
      <c r="S330">
        <f>IF($N330="","",INDEX(DEF_OBLAST,$N330,5))</f>
        <v>10.346</v>
      </c>
      <c r="T330">
        <f>IF($N330="","",INDEX(DEF_OBLAST,$N330,6))</f>
        <v>0.27962162162162163</v>
      </c>
      <c r="U330">
        <f>IF($N330="","",INDEX(DEF_OBLAST,$N330,7))</f>
        <v>37</v>
      </c>
      <c r="V330">
        <f>IF($N330="","",IF(ISNUMBER(INDEX(DEF_OBLAST,$N330,8)),INDEX(DEF_OBLAST,$N330,8),""))</f>
        <v>1.3</v>
      </c>
      <c r="W330">
        <f>IF($N330="","",INDEX(DEF_OBLAST,$N330,9))</f>
        <v>43110649</v>
      </c>
    </row>
    <row r="331" spans="1:23" x14ac:dyDescent="0.25">
      <c r="A331">
        <v>50013072</v>
      </c>
      <c r="B331" t="s">
        <v>630</v>
      </c>
      <c r="C331" t="s">
        <v>631</v>
      </c>
      <c r="D331">
        <v>1258</v>
      </c>
      <c r="E331">
        <v>8.8060000000000009</v>
      </c>
      <c r="F331">
        <v>0.38286956521739135</v>
      </c>
      <c r="G331">
        <v>23</v>
      </c>
      <c r="H331">
        <v>1.3</v>
      </c>
      <c r="I331">
        <v>4640551</v>
      </c>
      <c r="L331" t="str">
        <f t="shared" si="5"/>
        <v>benetom1@yahoo.com</v>
      </c>
      <c r="N331">
        <f>IFERROR(IF(ROW()=2,1,IF(COUNTIF($N$1:$N330,$N330)+1&gt;IF(LEN(INDEX(DEF_MAIL,$N330))=LEN(SUBSTITUTE(INDEX(DEF_MAIL,$N330),";","")),1,LEN(INDEX(DEF_MAIL,$N330))-LEN(SUBSTITUTE(INDEX(DEF_MAIL,$N330),";",""))+1),IF($N330+1&gt;ROWS(DEF_MAIL),"",$N330+1),$N330)),"")</f>
        <v>261</v>
      </c>
      <c r="O331">
        <f>IF($N331="","",INDEX(DEF_OBLAST,$N331,1))</f>
        <v>50005815</v>
      </c>
      <c r="P331" t="str">
        <f>IF($N331="","",INDEX(DEF_OBLAST,$N331,2))</f>
        <v>Bitcon spol. s r.o.</v>
      </c>
      <c r="Q331" t="str">
        <f>IF($N331="","",TRIM(RIGHT(LEFT(SUBSTITUTE(INDEX(DEF_MAIL,$N331),";",REPT(" ",LEN(INDEX(DEF_MAIL,$N331)))),COUNTIF($N$2:$N331,$N331)*LEN(INDEX(DEF_MAIL,$N331))),LEN(INDEX(DEF_MAIL,$N331)))))</f>
        <v>jana.tejmlova@bitcon.cz</v>
      </c>
      <c r="R331">
        <f>IF($N331="","",INDEX(DEF_OBLAST,$N331,4))</f>
        <v>14807</v>
      </c>
      <c r="S331">
        <f>IF($N331="","",INDEX(DEF_OBLAST,$N331,5))</f>
        <v>103.649</v>
      </c>
      <c r="T331">
        <f>IF($N331="","",INDEX(DEF_OBLAST,$N331,6))</f>
        <v>0.28396986301369864</v>
      </c>
      <c r="U331">
        <f>IF($N331="","",INDEX(DEF_OBLAST,$N331,7))</f>
        <v>365</v>
      </c>
      <c r="V331">
        <f>IF($N331="","",IF(ISNUMBER(INDEX(DEF_OBLAST,$N331,8)),INDEX(DEF_OBLAST,$N331,8),""))</f>
        <v>0.9</v>
      </c>
      <c r="W331">
        <f>IF($N331="","",INDEX(DEF_OBLAST,$N331,9))</f>
        <v>43003028</v>
      </c>
    </row>
    <row r="332" spans="1:23" x14ac:dyDescent="0.25">
      <c r="A332">
        <v>50002671</v>
      </c>
      <c r="B332" t="s">
        <v>632</v>
      </c>
      <c r="C332" t="s">
        <v>633</v>
      </c>
      <c r="D332">
        <v>824</v>
      </c>
      <c r="E332">
        <v>5.7679999999999998</v>
      </c>
      <c r="F332">
        <v>0.38453333333333334</v>
      </c>
      <c r="G332">
        <v>15</v>
      </c>
      <c r="H332">
        <v>1.3</v>
      </c>
      <c r="I332">
        <v>25945891</v>
      </c>
      <c r="L332" t="str">
        <f t="shared" si="5"/>
        <v>vkshb@vkshb.cz; jitka.bartova@vkshb.cz</v>
      </c>
      <c r="N332">
        <f>IFERROR(IF(ROW()=2,1,IF(COUNTIF($N$1:$N331,$N331)+1&gt;IF(LEN(INDEX(DEF_MAIL,$N331))=LEN(SUBSTITUTE(INDEX(DEF_MAIL,$N331),";","")),1,LEN(INDEX(DEF_MAIL,$N331))-LEN(SUBSTITUTE(INDEX(DEF_MAIL,$N331),";",""))+1),IF($N331+1&gt;ROWS(DEF_MAIL),"",$N331+1),$N331)),"")</f>
        <v>262</v>
      </c>
      <c r="O332">
        <f>IF($N332="","",INDEX(DEF_OBLAST,$N332,1))</f>
        <v>50008864</v>
      </c>
      <c r="P332" t="str">
        <f>IF($N332="","",INDEX(DEF_OBLAST,$N332,2))</f>
        <v>Omicron - Svárecí stroje  s.r.o.</v>
      </c>
      <c r="Q332" t="str">
        <f>IF($N332="","",TRIM(RIGHT(LEFT(SUBSTITUTE(INDEX(DEF_MAIL,$N332),";",REPT(" ",LEN(INDEX(DEF_MAIL,$N332)))),COUNTIF($N$2:$N332,$N332)*LEN(INDEX(DEF_MAIL,$N332))),LEN(INDEX(DEF_MAIL,$N332)))))</f>
        <v>admin@omc.cz</v>
      </c>
      <c r="R332">
        <f>IF($N332="","",INDEX(DEF_OBLAST,$N332,4))</f>
        <v>3551</v>
      </c>
      <c r="S332">
        <f>IF($N332="","",INDEX(DEF_OBLAST,$N332,5))</f>
        <v>24.856999999999999</v>
      </c>
      <c r="T332">
        <f>IF($N332="","",INDEX(DEF_OBLAST,$N332,6))</f>
        <v>0.2857126436781609</v>
      </c>
      <c r="U332">
        <f>IF($N332="","",INDEX(DEF_OBLAST,$N332,7))</f>
        <v>87</v>
      </c>
      <c r="V332">
        <f>IF($N332="","",IF(ISNUMBER(INDEX(DEF_OBLAST,$N332,8)),INDEX(DEF_OBLAST,$N332,8),""))</f>
        <v>1.1000000000000001</v>
      </c>
      <c r="W332">
        <f>IF($N332="","",INDEX(DEF_OBLAST,$N332,9))</f>
        <v>26291363</v>
      </c>
    </row>
    <row r="333" spans="1:23" x14ac:dyDescent="0.25">
      <c r="A333">
        <v>50013053</v>
      </c>
      <c r="B333" t="s">
        <v>634</v>
      </c>
      <c r="C333" t="s">
        <v>635</v>
      </c>
      <c r="D333">
        <v>554</v>
      </c>
      <c r="E333">
        <v>3.8780000000000001</v>
      </c>
      <c r="F333">
        <v>0.38780000000000003</v>
      </c>
      <c r="G333">
        <v>10</v>
      </c>
      <c r="H333">
        <v>1.3</v>
      </c>
      <c r="I333">
        <v>87343002</v>
      </c>
      <c r="L333" t="str">
        <f t="shared" si="5"/>
        <v>obchod@hokejlevne.cz</v>
      </c>
      <c r="N333">
        <f>IFERROR(IF(ROW()=2,1,IF(COUNTIF($N$1:$N332,$N332)+1&gt;IF(LEN(INDEX(DEF_MAIL,$N332))=LEN(SUBSTITUTE(INDEX(DEF_MAIL,$N332),";","")),1,LEN(INDEX(DEF_MAIL,$N332))-LEN(SUBSTITUTE(INDEX(DEF_MAIL,$N332),";",""))+1),IF($N332+1&gt;ROWS(DEF_MAIL),"",$N332+1),$N332)),"")</f>
        <v>263</v>
      </c>
      <c r="O333">
        <f>IF($N333="","",INDEX(DEF_OBLAST,$N333,1))</f>
        <v>50009443</v>
      </c>
      <c r="P333" t="str">
        <f>IF($N333="","",INDEX(DEF_OBLAST,$N333,2))</f>
        <v>Ecovital international, s.r.o.</v>
      </c>
      <c r="Q333" t="str">
        <f>IF($N333="","",TRIM(RIGHT(LEFT(SUBSTITUTE(INDEX(DEF_MAIL,$N333),";",REPT(" ",LEN(INDEX(DEF_MAIL,$N333)))),COUNTIF($N$2:$N333,$N333)*LEN(INDEX(DEF_MAIL,$N333))),LEN(INDEX(DEF_MAIL,$N333)))))</f>
        <v>info@lekarna-global.cz</v>
      </c>
      <c r="R333">
        <f>IF($N333="","",INDEX(DEF_OBLAST,$N333,4))</f>
        <v>4574</v>
      </c>
      <c r="S333">
        <f>IF($N333="","",INDEX(DEF_OBLAST,$N333,5))</f>
        <v>32.018000000000001</v>
      </c>
      <c r="T333">
        <f>IF($N333="","",INDEX(DEF_OBLAST,$N333,6))</f>
        <v>0.28587499999999999</v>
      </c>
      <c r="U333">
        <f>IF($N333="","",INDEX(DEF_OBLAST,$N333,7))</f>
        <v>112</v>
      </c>
      <c r="V333">
        <f>IF($N333="","",IF(ISNUMBER(INDEX(DEF_OBLAST,$N333,8)),INDEX(DEF_OBLAST,$N333,8),""))</f>
        <v>1.1000000000000001</v>
      </c>
      <c r="W333">
        <f>IF($N333="","",INDEX(DEF_OBLAST,$N333,9))</f>
        <v>24129909</v>
      </c>
    </row>
    <row r="334" spans="1:23" x14ac:dyDescent="0.25">
      <c r="A334">
        <v>50007329</v>
      </c>
      <c r="B334" t="s">
        <v>636</v>
      </c>
      <c r="C334" t="s">
        <v>637</v>
      </c>
      <c r="D334">
        <v>1727</v>
      </c>
      <c r="E334">
        <v>12.089</v>
      </c>
      <c r="F334">
        <v>0.38996774193548389</v>
      </c>
      <c r="G334">
        <v>31</v>
      </c>
      <c r="H334">
        <v>1.3</v>
      </c>
      <c r="I334">
        <v>87158809</v>
      </c>
      <c r="L334" t="str">
        <f t="shared" si="5"/>
        <v>info@megahracky.cz</v>
      </c>
      <c r="N334">
        <f>IFERROR(IF(ROW()=2,1,IF(COUNTIF($N$1:$N333,$N333)+1&gt;IF(LEN(INDEX(DEF_MAIL,$N333))=LEN(SUBSTITUTE(INDEX(DEF_MAIL,$N333),";","")),1,LEN(INDEX(DEF_MAIL,$N333))-LEN(SUBSTITUTE(INDEX(DEF_MAIL,$N333),";",""))+1),IF($N333+1&gt;ROWS(DEF_MAIL),"",$N333+1),$N333)),"")</f>
        <v>264</v>
      </c>
      <c r="O334">
        <f>IF($N334="","",INDEX(DEF_OBLAST,$N334,1))</f>
        <v>50009285</v>
      </c>
      <c r="P334" t="str">
        <f>IF($N334="","",INDEX(DEF_OBLAST,$N334,2))</f>
        <v>Milan Vilím</v>
      </c>
      <c r="Q334" t="str">
        <f>IF($N334="","",TRIM(RIGHT(LEFT(SUBSTITUTE(INDEX(DEF_MAIL,$N334),";",REPT(" ",LEN(INDEX(DEF_MAIL,$N334)))),COUNTIF($N$2:$N334,$N334)*LEN(INDEX(DEF_MAIL,$N334))),LEN(INDEX(DEF_MAIL,$N334)))))</f>
        <v>hobysport@tiscali.cz</v>
      </c>
      <c r="R334">
        <f>IF($N334="","",INDEX(DEF_OBLAST,$N334,4))</f>
        <v>1516</v>
      </c>
      <c r="S334">
        <f>IF($N334="","",INDEX(DEF_OBLAST,$N334,5))</f>
        <v>10.612</v>
      </c>
      <c r="T334">
        <f>IF($N334="","",INDEX(DEF_OBLAST,$N334,6))</f>
        <v>0.28681081081081083</v>
      </c>
      <c r="U334">
        <f>IF($N334="","",INDEX(DEF_OBLAST,$N334,7))</f>
        <v>37</v>
      </c>
      <c r="V334">
        <f>IF($N334="","",IF(ISNUMBER(INDEX(DEF_OBLAST,$N334,8)),INDEX(DEF_OBLAST,$N334,8),""))</f>
        <v>1.3</v>
      </c>
      <c r="W334">
        <f>IF($N334="","",INDEX(DEF_OBLAST,$N334,9))</f>
        <v>65259793</v>
      </c>
    </row>
    <row r="335" spans="1:23" x14ac:dyDescent="0.25">
      <c r="A335">
        <v>50011264</v>
      </c>
      <c r="B335" t="s">
        <v>638</v>
      </c>
      <c r="C335" t="s">
        <v>639</v>
      </c>
      <c r="D335">
        <v>4715</v>
      </c>
      <c r="E335">
        <v>33.005000000000003</v>
      </c>
      <c r="F335">
        <v>0.39291666666666669</v>
      </c>
      <c r="G335">
        <v>84</v>
      </c>
      <c r="H335">
        <v>1.1000000000000001</v>
      </c>
      <c r="I335">
        <v>24222895</v>
      </c>
      <c r="L335" t="str">
        <f t="shared" si="5"/>
        <v>info@metabondcz.com</v>
      </c>
      <c r="N335">
        <f>IFERROR(IF(ROW()=2,1,IF(COUNTIF($N$1:$N334,$N334)+1&gt;IF(LEN(INDEX(DEF_MAIL,$N334))=LEN(SUBSTITUTE(INDEX(DEF_MAIL,$N334),";","")),1,LEN(INDEX(DEF_MAIL,$N334))-LEN(SUBSTITUTE(INDEX(DEF_MAIL,$N334),";",""))+1),IF($N334+1&gt;ROWS(DEF_MAIL),"",$N334+1),$N334)),"")</f>
        <v>265</v>
      </c>
      <c r="O335">
        <f>IF($N335="","",INDEX(DEF_OBLAST,$N335,1))</f>
        <v>50004468</v>
      </c>
      <c r="P335" t="str">
        <f>IF($N335="","",INDEX(DEF_OBLAST,$N335,2))</f>
        <v>TELECON SERVIS S.R.O.</v>
      </c>
      <c r="Q335" t="str">
        <f>IF($N335="","",TRIM(RIGHT(LEFT(SUBSTITUTE(INDEX(DEF_MAIL,$N335),";",REPT(" ",LEN(INDEX(DEF_MAIL,$N335)))),COUNTIF($N$2:$N335,$N335)*LEN(INDEX(DEF_MAIL,$N335))),LEN(INDEX(DEF_MAIL,$N335)))))</f>
        <v>info@telecon.cz</v>
      </c>
      <c r="R335">
        <f>IF($N335="","",INDEX(DEF_OBLAST,$N335,4))</f>
        <v>1557</v>
      </c>
      <c r="S335">
        <f>IF($N335="","",INDEX(DEF_OBLAST,$N335,5))</f>
        <v>10.899000000000001</v>
      </c>
      <c r="T335">
        <f>IF($N335="","",INDEX(DEF_OBLAST,$N335,6))</f>
        <v>0.28681578947368425</v>
      </c>
      <c r="U335">
        <f>IF($N335="","",INDEX(DEF_OBLAST,$N335,7))</f>
        <v>38</v>
      </c>
      <c r="V335">
        <f>IF($N335="","",IF(ISNUMBER(INDEX(DEF_OBLAST,$N335,8)),INDEX(DEF_OBLAST,$N335,8),""))</f>
        <v>1.3</v>
      </c>
      <c r="W335">
        <f>IF($N335="","",INDEX(DEF_OBLAST,$N335,9))</f>
        <v>45799270</v>
      </c>
    </row>
    <row r="336" spans="1:23" x14ac:dyDescent="0.25">
      <c r="A336">
        <v>50005191</v>
      </c>
      <c r="B336" t="s">
        <v>640</v>
      </c>
      <c r="C336" t="s">
        <v>641</v>
      </c>
      <c r="D336">
        <v>2138</v>
      </c>
      <c r="E336">
        <v>14.966000000000001</v>
      </c>
      <c r="F336">
        <v>0.4044864864864865</v>
      </c>
      <c r="G336">
        <v>37</v>
      </c>
      <c r="H336">
        <v>1.3</v>
      </c>
      <c r="I336">
        <v>26877163</v>
      </c>
      <c r="L336" t="str">
        <f t="shared" si="5"/>
        <v>motloch@nabytek-kelt.cz</v>
      </c>
      <c r="N336">
        <f>IFERROR(IF(ROW()=2,1,IF(COUNTIF($N$1:$N335,$N335)+1&gt;IF(LEN(INDEX(DEF_MAIL,$N335))=LEN(SUBSTITUTE(INDEX(DEF_MAIL,$N335),";","")),1,LEN(INDEX(DEF_MAIL,$N335))-LEN(SUBSTITUTE(INDEX(DEF_MAIL,$N335),";",""))+1),IF($N335+1&gt;ROWS(DEF_MAIL),"",$N335+1),$N335)),"")</f>
        <v>266</v>
      </c>
      <c r="O336">
        <f>IF($N336="","",INDEX(DEF_OBLAST,$N336,1))</f>
        <v>50011534</v>
      </c>
      <c r="P336" t="str">
        <f>IF($N336="","",INDEX(DEF_OBLAST,$N336,2))</f>
        <v>Pavel Volkman</v>
      </c>
      <c r="Q336" t="str">
        <f>IF($N336="","",TRIM(RIGHT(LEFT(SUBSTITUTE(INDEX(DEF_MAIL,$N336),";",REPT(" ",LEN(INDEX(DEF_MAIL,$N336)))),COUNTIF($N$2:$N336,$N336)*LEN(INDEX(DEF_MAIL,$N336))),LEN(INDEX(DEF_MAIL,$N336)))))</f>
        <v>obchod@fan-shop.cz</v>
      </c>
      <c r="R336">
        <f>IF($N336="","",INDEX(DEF_OBLAST,$N336,4))</f>
        <v>8402</v>
      </c>
      <c r="S336">
        <f>IF($N336="","",INDEX(DEF_OBLAST,$N336,5))</f>
        <v>58.814</v>
      </c>
      <c r="T336">
        <f>IF($N336="","",INDEX(DEF_OBLAST,$N336,6))</f>
        <v>0.28689756097560976</v>
      </c>
      <c r="U336">
        <f>IF($N336="","",INDEX(DEF_OBLAST,$N336,7))</f>
        <v>205</v>
      </c>
      <c r="V336">
        <f>IF($N336="","",IF(ISNUMBER(INDEX(DEF_OBLAST,$N336,8)),INDEX(DEF_OBLAST,$N336,8),""))</f>
        <v>0.9</v>
      </c>
      <c r="W336">
        <f>IF($N336="","",INDEX(DEF_OBLAST,$N336,9))</f>
        <v>75932237</v>
      </c>
    </row>
    <row r="337" spans="1:23" x14ac:dyDescent="0.25">
      <c r="A337">
        <v>50008733</v>
      </c>
      <c r="B337" t="s">
        <v>642</v>
      </c>
      <c r="C337" t="s">
        <v>643</v>
      </c>
      <c r="D337">
        <v>3820</v>
      </c>
      <c r="E337">
        <v>26.740000000000002</v>
      </c>
      <c r="F337">
        <v>0.40515151515151521</v>
      </c>
      <c r="G337">
        <v>66</v>
      </c>
      <c r="H337">
        <v>1.3</v>
      </c>
      <c r="I337">
        <v>74440543</v>
      </c>
      <c r="L337" t="str">
        <f t="shared" si="5"/>
        <v>info@altmanmoto.cz</v>
      </c>
      <c r="N337">
        <f>IFERROR(IF(ROW()=2,1,IF(COUNTIF($N$1:$N336,$N336)+1&gt;IF(LEN(INDEX(DEF_MAIL,$N336))=LEN(SUBSTITUTE(INDEX(DEF_MAIL,$N336),";","")),1,LEN(INDEX(DEF_MAIL,$N336))-LEN(SUBSTITUTE(INDEX(DEF_MAIL,$N336),";",""))+1),IF($N336+1&gt;ROWS(DEF_MAIL),"",$N336+1),$N336)),"")</f>
        <v>267</v>
      </c>
      <c r="O337">
        <f>IF($N337="","",INDEX(DEF_OBLAST,$N337,1))</f>
        <v>50005174</v>
      </c>
      <c r="P337" t="str">
        <f>IF($N337="","",INDEX(DEF_OBLAST,$N337,2))</f>
        <v>ARTHROCENTRUM, spol. s.r.o.</v>
      </c>
      <c r="Q337" t="str">
        <f>IF($N337="","",TRIM(RIGHT(LEFT(SUBSTITUTE(INDEX(DEF_MAIL,$N337),";",REPT(" ",LEN(INDEX(DEF_MAIL,$N337)))),COUNTIF($N$2:$N337,$N337)*LEN(INDEX(DEF_MAIL,$N337))),LEN(INDEX(DEF_MAIL,$N337)))))</f>
        <v>info@arthro.cz</v>
      </c>
      <c r="R337">
        <f>IF($N337="","",INDEX(DEF_OBLAST,$N337,4))</f>
        <v>4559</v>
      </c>
      <c r="S337">
        <f>IF($N337="","",INDEX(DEF_OBLAST,$N337,5))</f>
        <v>31.913</v>
      </c>
      <c r="T337">
        <f>IF($N337="","",INDEX(DEF_OBLAST,$N337,6))</f>
        <v>0.28750450450450449</v>
      </c>
      <c r="U337">
        <f>IF($N337="","",INDEX(DEF_OBLAST,$N337,7))</f>
        <v>111</v>
      </c>
      <c r="V337">
        <f>IF($N337="","",IF(ISNUMBER(INDEX(DEF_OBLAST,$N337,8)),INDEX(DEF_OBLAST,$N337,8),""))</f>
        <v>1.1000000000000001</v>
      </c>
      <c r="W337">
        <f>IF($N337="","",INDEX(DEF_OBLAST,$N337,9))</f>
        <v>48034789</v>
      </c>
    </row>
    <row r="338" spans="1:23" x14ac:dyDescent="0.25">
      <c r="A338">
        <v>50006767</v>
      </c>
      <c r="B338" t="s">
        <v>644</v>
      </c>
      <c r="C338" t="s">
        <v>645</v>
      </c>
      <c r="D338">
        <v>12779</v>
      </c>
      <c r="E338">
        <v>89.453000000000003</v>
      </c>
      <c r="F338">
        <v>0.40660454545454544</v>
      </c>
      <c r="G338">
        <v>220</v>
      </c>
      <c r="H338">
        <v>0.9</v>
      </c>
      <c r="I338">
        <v>24825905</v>
      </c>
      <c r="L338" t="str">
        <f t="shared" si="5"/>
        <v>info@topbattery.cz</v>
      </c>
      <c r="N338">
        <f>IFERROR(IF(ROW()=2,1,IF(COUNTIF($N$1:$N337,$N337)+1&gt;IF(LEN(INDEX(DEF_MAIL,$N337))=LEN(SUBSTITUTE(INDEX(DEF_MAIL,$N337),";","")),1,LEN(INDEX(DEF_MAIL,$N337))-LEN(SUBSTITUTE(INDEX(DEF_MAIL,$N337),";",""))+1),IF($N337+1&gt;ROWS(DEF_MAIL),"",$N337+1),$N337)),"")</f>
        <v>268</v>
      </c>
      <c r="O338">
        <f>IF($N338="","",INDEX(DEF_OBLAST,$N338,1))</f>
        <v>50010610</v>
      </c>
      <c r="P338" t="str">
        <f>IF($N338="","",INDEX(DEF_OBLAST,$N338,2))</f>
        <v>Filip Koška</v>
      </c>
      <c r="Q338" t="str">
        <f>IF($N338="","",TRIM(RIGHT(LEFT(SUBSTITUTE(INDEX(DEF_MAIL,$N338),";",REPT(" ",LEN(INDEX(DEF_MAIL,$N338)))),COUNTIF($N$2:$N338,$N338)*LEN(INDEX(DEF_MAIL,$N338))),LEN(INDEX(DEF_MAIL,$N338)))))</f>
        <v>gls@approach.cz</v>
      </c>
      <c r="R338">
        <f>IF($N338="","",INDEX(DEF_OBLAST,$N338,4))</f>
        <v>1728</v>
      </c>
      <c r="S338">
        <f>IF($N338="","",INDEX(DEF_OBLAST,$N338,5))</f>
        <v>12.096</v>
      </c>
      <c r="T338">
        <f>IF($N338="","",INDEX(DEF_OBLAST,$N338,6))</f>
        <v>0.28799999999999998</v>
      </c>
      <c r="U338">
        <f>IF($N338="","",INDEX(DEF_OBLAST,$N338,7))</f>
        <v>42</v>
      </c>
      <c r="V338">
        <f>IF($N338="","",IF(ISNUMBER(INDEX(DEF_OBLAST,$N338,8)),INDEX(DEF_OBLAST,$N338,8),""))</f>
        <v>1.3</v>
      </c>
      <c r="W338">
        <f>IF($N338="","",INDEX(DEF_OBLAST,$N338,9))</f>
        <v>74669354</v>
      </c>
    </row>
    <row r="339" spans="1:23" x14ac:dyDescent="0.25">
      <c r="A339">
        <v>50010790</v>
      </c>
      <c r="B339" t="s">
        <v>168</v>
      </c>
      <c r="C339" t="s">
        <v>169</v>
      </c>
      <c r="D339">
        <v>21056</v>
      </c>
      <c r="E339">
        <v>147.392</v>
      </c>
      <c r="F339">
        <v>0.41056267409470754</v>
      </c>
      <c r="G339">
        <v>359</v>
      </c>
      <c r="H339">
        <v>0.9</v>
      </c>
      <c r="I339">
        <v>47537841</v>
      </c>
      <c r="L339" t="str">
        <f t="shared" si="5"/>
        <v>platby@balikonos.cz</v>
      </c>
      <c r="N339">
        <f>IFERROR(IF(ROW()=2,1,IF(COUNTIF($N$1:$N338,$N338)+1&gt;IF(LEN(INDEX(DEF_MAIL,$N338))=LEN(SUBSTITUTE(INDEX(DEF_MAIL,$N338),";","")),1,LEN(INDEX(DEF_MAIL,$N338))-LEN(SUBSTITUTE(INDEX(DEF_MAIL,$N338),";",""))+1),IF($N338+1&gt;ROWS(DEF_MAIL),"",$N338+1),$N338)),"")</f>
        <v>269</v>
      </c>
      <c r="O339">
        <f>IF($N339="","",INDEX(DEF_OBLAST,$N339,1))</f>
        <v>50010761</v>
      </c>
      <c r="P339" t="str">
        <f>IF($N339="","",INDEX(DEF_OBLAST,$N339,2))</f>
        <v>Hockey sport shop s.r.o.</v>
      </c>
      <c r="Q339" t="str">
        <f>IF($N339="","",TRIM(RIGHT(LEFT(SUBSTITUTE(INDEX(DEF_MAIL,$N339),";",REPT(" ",LEN(INDEX(DEF_MAIL,$N339)))),COUNTIF($N$2:$N339,$N339)*LEN(INDEX(DEF_MAIL,$N339))),LEN(INDEX(DEF_MAIL,$N339)))))</f>
        <v>info@hockeysportshop.cz</v>
      </c>
      <c r="R339">
        <f>IF($N339="","",INDEX(DEF_OBLAST,$N339,4))</f>
        <v>700</v>
      </c>
      <c r="S339">
        <f>IF($N339="","",INDEX(DEF_OBLAST,$N339,5))</f>
        <v>4.9000000000000004</v>
      </c>
      <c r="T339">
        <f>IF($N339="","",INDEX(DEF_OBLAST,$N339,6))</f>
        <v>0.28823529411764709</v>
      </c>
      <c r="U339">
        <f>IF($N339="","",INDEX(DEF_OBLAST,$N339,7))</f>
        <v>17</v>
      </c>
      <c r="V339">
        <f>IF($N339="","",IF(ISNUMBER(INDEX(DEF_OBLAST,$N339,8)),INDEX(DEF_OBLAST,$N339,8),""))</f>
        <v>1.3</v>
      </c>
      <c r="W339">
        <f>IF($N339="","",INDEX(DEF_OBLAST,$N339,9))</f>
        <v>27897273</v>
      </c>
    </row>
    <row r="340" spans="1:23" x14ac:dyDescent="0.25">
      <c r="A340">
        <v>50008291</v>
      </c>
      <c r="B340" t="s">
        <v>646</v>
      </c>
      <c r="C340" t="s">
        <v>647</v>
      </c>
      <c r="D340">
        <v>8663</v>
      </c>
      <c r="E340">
        <v>60.640999999999998</v>
      </c>
      <c r="F340">
        <v>0.42111805555555554</v>
      </c>
      <c r="G340">
        <v>144</v>
      </c>
      <c r="H340">
        <v>1.1000000000000001</v>
      </c>
      <c r="I340">
        <v>60372354</v>
      </c>
      <c r="L340" t="str">
        <f t="shared" si="5"/>
        <v>info@hoxi.cz</v>
      </c>
      <c r="N340">
        <f>IFERROR(IF(ROW()=2,1,IF(COUNTIF($N$1:$N339,$N339)+1&gt;IF(LEN(INDEX(DEF_MAIL,$N339))=LEN(SUBSTITUTE(INDEX(DEF_MAIL,$N339),";","")),1,LEN(INDEX(DEF_MAIL,$N339))-LEN(SUBSTITUTE(INDEX(DEF_MAIL,$N339),";",""))+1),IF($N339+1&gt;ROWS(DEF_MAIL),"",$N339+1),$N339)),"")</f>
        <v>270</v>
      </c>
      <c r="O340">
        <f>IF($N340="","",INDEX(DEF_OBLAST,$N340,1))</f>
        <v>50004826</v>
      </c>
      <c r="P340" t="str">
        <f>IF($N340="","",INDEX(DEF_OBLAST,$N340,2))</f>
        <v>AQUA PUMPE S.R.O.</v>
      </c>
      <c r="Q340" t="str">
        <f>IF($N340="","",TRIM(RIGHT(LEFT(SUBSTITUTE(INDEX(DEF_MAIL,$N340),";",REPT(" ",LEN(INDEX(DEF_MAIL,$N340)))),COUNTIF($N$2:$N340,$N340)*LEN(INDEX(DEF_MAIL,$N340))),LEN(INDEX(DEF_MAIL,$N340)))))</f>
        <v>aquapumpe@seznam.cz</v>
      </c>
      <c r="R340">
        <f>IF($N340="","",INDEX(DEF_OBLAST,$N340,4))</f>
        <v>1777</v>
      </c>
      <c r="S340">
        <f>IF($N340="","",INDEX(DEF_OBLAST,$N340,5))</f>
        <v>12.439</v>
      </c>
      <c r="T340">
        <f>IF($N340="","",INDEX(DEF_OBLAST,$N340,6))</f>
        <v>0.28927906976744189</v>
      </c>
      <c r="U340">
        <f>IF($N340="","",INDEX(DEF_OBLAST,$N340,7))</f>
        <v>43</v>
      </c>
      <c r="V340">
        <f>IF($N340="","",IF(ISNUMBER(INDEX(DEF_OBLAST,$N340,8)),INDEX(DEF_OBLAST,$N340,8),""))</f>
        <v>1.3</v>
      </c>
      <c r="W340">
        <f>IF($N340="","",INDEX(DEF_OBLAST,$N340,9))</f>
        <v>29270898</v>
      </c>
    </row>
    <row r="341" spans="1:23" x14ac:dyDescent="0.25">
      <c r="A341">
        <v>50011017</v>
      </c>
      <c r="B341" t="s">
        <v>168</v>
      </c>
      <c r="C341" t="s">
        <v>169</v>
      </c>
      <c r="D341">
        <v>4275</v>
      </c>
      <c r="E341">
        <v>29.925000000000001</v>
      </c>
      <c r="F341">
        <v>0.42147887323943661</v>
      </c>
      <c r="G341">
        <v>71</v>
      </c>
      <c r="H341">
        <v>1.3</v>
      </c>
      <c r="I341">
        <v>47537841</v>
      </c>
      <c r="L341" t="str">
        <f t="shared" si="5"/>
        <v>platby@balikonos.cz</v>
      </c>
      <c r="N341">
        <f>IFERROR(IF(ROW()=2,1,IF(COUNTIF($N$1:$N340,$N340)+1&gt;IF(LEN(INDEX(DEF_MAIL,$N340))=LEN(SUBSTITUTE(INDEX(DEF_MAIL,$N340),";","")),1,LEN(INDEX(DEF_MAIL,$N340))-LEN(SUBSTITUTE(INDEX(DEF_MAIL,$N340),";",""))+1),IF($N340+1&gt;ROWS(DEF_MAIL),"",$N340+1),$N340)),"")</f>
        <v>271</v>
      </c>
      <c r="O341">
        <f>IF($N341="","",INDEX(DEF_OBLAST,$N341,1))</f>
        <v>50005491</v>
      </c>
      <c r="P341" t="str">
        <f>IF($N341="","",INDEX(DEF_OBLAST,$N341,2))</f>
        <v>Medici - H International Medical</v>
      </c>
      <c r="Q341" t="str">
        <f>IF($N341="","",TRIM(RIGHT(LEFT(SUBSTITUTE(INDEX(DEF_MAIL,$N341),";",REPT(" ",LEN(INDEX(DEF_MAIL,$N341)))),COUNTIF($N$2:$N341,$N341)*LEN(INDEX(DEF_MAIL,$N341))),LEN(INDEX(DEF_MAIL,$N341)))))</f>
        <v>medici-h@medici-h.cz</v>
      </c>
      <c r="R341">
        <f>IF($N341="","",INDEX(DEF_OBLAST,$N341,4))</f>
        <v>1200</v>
      </c>
      <c r="S341">
        <f>IF($N341="","",INDEX(DEF_OBLAST,$N341,5))</f>
        <v>8.4</v>
      </c>
      <c r="T341">
        <f>IF($N341="","",INDEX(DEF_OBLAST,$N341,6))</f>
        <v>0.28965517241379313</v>
      </c>
      <c r="U341">
        <f>IF($N341="","",INDEX(DEF_OBLAST,$N341,7))</f>
        <v>29</v>
      </c>
      <c r="V341">
        <f>IF($N341="","",IF(ISNUMBER(INDEX(DEF_OBLAST,$N341,8)),INDEX(DEF_OBLAST,$N341,8),""))</f>
        <v>1.3</v>
      </c>
      <c r="W341">
        <f>IF($N341="","",INDEX(DEF_OBLAST,$N341,9))</f>
        <v>49621254</v>
      </c>
    </row>
    <row r="342" spans="1:23" x14ac:dyDescent="0.25">
      <c r="A342">
        <v>50004857</v>
      </c>
      <c r="B342" t="s">
        <v>648</v>
      </c>
      <c r="C342" t="s">
        <v>649</v>
      </c>
      <c r="D342">
        <v>2473</v>
      </c>
      <c r="E342">
        <v>17.311</v>
      </c>
      <c r="F342">
        <v>0.42221951219512194</v>
      </c>
      <c r="G342">
        <v>41</v>
      </c>
      <c r="H342">
        <v>1.3</v>
      </c>
      <c r="I342">
        <v>65387520</v>
      </c>
      <c r="L342" t="str">
        <f t="shared" si="5"/>
        <v>obchod@maser.cz</v>
      </c>
      <c r="N342">
        <f>IFERROR(IF(ROW()=2,1,IF(COUNTIF($N$1:$N341,$N341)+1&gt;IF(LEN(INDEX(DEF_MAIL,$N341))=LEN(SUBSTITUTE(INDEX(DEF_MAIL,$N341),";","")),1,LEN(INDEX(DEF_MAIL,$N341))-LEN(SUBSTITUTE(INDEX(DEF_MAIL,$N341),";",""))+1),IF($N341+1&gt;ROWS(DEF_MAIL),"",$N341+1),$N341)),"")</f>
        <v>272</v>
      </c>
      <c r="O342">
        <f>IF($N342="","",INDEX(DEF_OBLAST,$N342,1))</f>
        <v>50008194</v>
      </c>
      <c r="P342" t="str">
        <f>IF($N342="","",INDEX(DEF_OBLAST,$N342,2))</f>
        <v>Robert Kašný</v>
      </c>
      <c r="Q342" t="str">
        <f>IF($N342="","",TRIM(RIGHT(LEFT(SUBSTITUTE(INDEX(DEF_MAIL,$N342),";",REPT(" ",LEN(INDEX(DEF_MAIL,$N342)))),COUNTIF($N$2:$N342,$N342)*LEN(INDEX(DEF_MAIL,$N342))),LEN(INDEX(DEF_MAIL,$N342)))))</f>
        <v>robert.kasny@seznam.cz</v>
      </c>
      <c r="R342">
        <f>IF($N342="","",INDEX(DEF_OBLAST,$N342,4))</f>
        <v>9950</v>
      </c>
      <c r="S342">
        <f>IF($N342="","",INDEX(DEF_OBLAST,$N342,5))</f>
        <v>69.650000000000006</v>
      </c>
      <c r="T342">
        <f>IF($N342="","",INDEX(DEF_OBLAST,$N342,6))</f>
        <v>0.29388185654008442</v>
      </c>
      <c r="U342">
        <f>IF($N342="","",INDEX(DEF_OBLAST,$N342,7))</f>
        <v>237</v>
      </c>
      <c r="V342">
        <f>IF($N342="","",IF(ISNUMBER(INDEX(DEF_OBLAST,$N342,8)),INDEX(DEF_OBLAST,$N342,8),""))</f>
        <v>0.9</v>
      </c>
      <c r="W342">
        <f>IF($N342="","",INDEX(DEF_OBLAST,$N342,9))</f>
        <v>63637430</v>
      </c>
    </row>
    <row r="343" spans="1:23" x14ac:dyDescent="0.25">
      <c r="A343">
        <v>50009963</v>
      </c>
      <c r="B343" t="s">
        <v>577</v>
      </c>
      <c r="C343" t="s">
        <v>578</v>
      </c>
      <c r="D343">
        <v>665</v>
      </c>
      <c r="E343">
        <v>4.6550000000000002</v>
      </c>
      <c r="F343">
        <v>0.42318181818181821</v>
      </c>
      <c r="G343">
        <v>11</v>
      </c>
      <c r="H343">
        <v>1.3</v>
      </c>
      <c r="I343">
        <v>24796620</v>
      </c>
      <c r="L343" t="str">
        <f t="shared" si="5"/>
        <v>info@lcd-display.cz</v>
      </c>
      <c r="N343">
        <f>IFERROR(IF(ROW()=2,1,IF(COUNTIF($N$1:$N342,$N342)+1&gt;IF(LEN(INDEX(DEF_MAIL,$N342))=LEN(SUBSTITUTE(INDEX(DEF_MAIL,$N342),";","")),1,LEN(INDEX(DEF_MAIL,$N342))-LEN(SUBSTITUTE(INDEX(DEF_MAIL,$N342),";",""))+1),IF($N342+1&gt;ROWS(DEF_MAIL),"",$N342+1),$N342)),"")</f>
        <v>272</v>
      </c>
      <c r="O343">
        <f>IF($N343="","",INDEX(DEF_OBLAST,$N343,1))</f>
        <v>50008194</v>
      </c>
      <c r="P343" t="str">
        <f>IF($N343="","",INDEX(DEF_OBLAST,$N343,2))</f>
        <v>Robert Kašný</v>
      </c>
      <c r="Q343" t="str">
        <f>IF($N343="","",TRIM(RIGHT(LEFT(SUBSTITUTE(INDEX(DEF_MAIL,$N343),";",REPT(" ",LEN(INDEX(DEF_MAIL,$N343)))),COUNTIF($N$2:$N343,$N343)*LEN(INDEX(DEF_MAIL,$N343))),LEN(INDEX(DEF_MAIL,$N343)))))</f>
        <v>nerospolsro@seznam.cz</v>
      </c>
      <c r="R343">
        <f>IF($N343="","",INDEX(DEF_OBLAST,$N343,4))</f>
        <v>9950</v>
      </c>
      <c r="S343">
        <f>IF($N343="","",INDEX(DEF_OBLAST,$N343,5))</f>
        <v>69.650000000000006</v>
      </c>
      <c r="T343">
        <f>IF($N343="","",INDEX(DEF_OBLAST,$N343,6))</f>
        <v>0.29388185654008442</v>
      </c>
      <c r="U343">
        <f>IF($N343="","",INDEX(DEF_OBLAST,$N343,7))</f>
        <v>237</v>
      </c>
      <c r="V343">
        <f>IF($N343="","",IF(ISNUMBER(INDEX(DEF_OBLAST,$N343,8)),INDEX(DEF_OBLAST,$N343,8),""))</f>
        <v>0.9</v>
      </c>
      <c r="W343">
        <f>IF($N343="","",INDEX(DEF_OBLAST,$N343,9))</f>
        <v>63637430</v>
      </c>
    </row>
    <row r="344" spans="1:23" x14ac:dyDescent="0.25">
      <c r="A344">
        <v>50012977</v>
      </c>
      <c r="B344" t="s">
        <v>650</v>
      </c>
      <c r="C344" t="s">
        <v>651</v>
      </c>
      <c r="D344">
        <v>10490</v>
      </c>
      <c r="E344">
        <v>73.430000000000007</v>
      </c>
      <c r="F344">
        <v>0.42445086705202317</v>
      </c>
      <c r="G344">
        <v>173</v>
      </c>
      <c r="H344">
        <v>1.1000000000000001</v>
      </c>
      <c r="I344">
        <v>24260321</v>
      </c>
      <c r="L344" t="str">
        <f t="shared" si="5"/>
        <v>ucetni@atranet.cz</v>
      </c>
      <c r="N344">
        <f>IFERROR(IF(ROW()=2,1,IF(COUNTIF($N$1:$N343,$N343)+1&gt;IF(LEN(INDEX(DEF_MAIL,$N343))=LEN(SUBSTITUTE(INDEX(DEF_MAIL,$N343),";","")),1,LEN(INDEX(DEF_MAIL,$N343))-LEN(SUBSTITUTE(INDEX(DEF_MAIL,$N343),";",""))+1),IF($N343+1&gt;ROWS(DEF_MAIL),"",$N343+1),$N343)),"")</f>
        <v>273</v>
      </c>
      <c r="O344">
        <f>IF($N344="","",INDEX(DEF_OBLAST,$N344,1))</f>
        <v>50005999</v>
      </c>
      <c r="P344" t="str">
        <f>IF($N344="","",INDEX(DEF_OBLAST,$N344,2))</f>
        <v>Petr Nemecek</v>
      </c>
      <c r="Q344" t="str">
        <f>IF($N344="","",TRIM(RIGHT(LEFT(SUBSTITUTE(INDEX(DEF_MAIL,$N344),";",REPT(" ",LEN(INDEX(DEF_MAIL,$N344)))),COUNTIF($N$2:$N344,$N344)*LEN(INDEX(DEF_MAIL,$N344))),LEN(INDEX(DEF_MAIL,$N344)))))</f>
        <v>nemecekp@volny.cz</v>
      </c>
      <c r="R344">
        <f>IF($N344="","",INDEX(DEF_OBLAST,$N344,4))</f>
        <v>2645</v>
      </c>
      <c r="S344">
        <f>IF($N344="","",INDEX(DEF_OBLAST,$N344,5))</f>
        <v>18.515000000000001</v>
      </c>
      <c r="T344">
        <f>IF($N344="","",INDEX(DEF_OBLAST,$N344,6))</f>
        <v>0.29388888888888892</v>
      </c>
      <c r="U344">
        <f>IF($N344="","",INDEX(DEF_OBLAST,$N344,7))</f>
        <v>63</v>
      </c>
      <c r="V344">
        <f>IF($N344="","",IF(ISNUMBER(INDEX(DEF_OBLAST,$N344,8)),INDEX(DEF_OBLAST,$N344,8),""))</f>
        <v>1.3</v>
      </c>
      <c r="W344">
        <f>IF($N344="","",INDEX(DEF_OBLAST,$N344,9))</f>
        <v>48972819</v>
      </c>
    </row>
    <row r="345" spans="1:23" x14ac:dyDescent="0.25">
      <c r="A345">
        <v>50008658</v>
      </c>
      <c r="B345" t="s">
        <v>652</v>
      </c>
      <c r="C345" t="s">
        <v>653</v>
      </c>
      <c r="D345">
        <v>1959</v>
      </c>
      <c r="E345">
        <v>13.713000000000001</v>
      </c>
      <c r="F345">
        <v>0.42853125000000003</v>
      </c>
      <c r="G345">
        <v>32</v>
      </c>
      <c r="H345">
        <v>1.3</v>
      </c>
      <c r="I345">
        <v>26705257</v>
      </c>
      <c r="L345" t="str">
        <f t="shared" si="5"/>
        <v>veronika@tomorrows.cz; info@tomorrows.cz</v>
      </c>
      <c r="N345">
        <f>IFERROR(IF(ROW()=2,1,IF(COUNTIF($N$1:$N344,$N344)+1&gt;IF(LEN(INDEX(DEF_MAIL,$N344))=LEN(SUBSTITUTE(INDEX(DEF_MAIL,$N344),";","")),1,LEN(INDEX(DEF_MAIL,$N344))-LEN(SUBSTITUTE(INDEX(DEF_MAIL,$N344),";",""))+1),IF($N344+1&gt;ROWS(DEF_MAIL),"",$N344+1),$N344)),"")</f>
        <v>274</v>
      </c>
      <c r="O345">
        <f>IF($N345="","",INDEX(DEF_OBLAST,$N345,1))</f>
        <v>50006753</v>
      </c>
      <c r="P345" t="str">
        <f>IF($N345="","",INDEX(DEF_OBLAST,$N345,2))</f>
        <v>Jaromír Huja</v>
      </c>
      <c r="Q345" t="str">
        <f>IF($N345="","",TRIM(RIGHT(LEFT(SUBSTITUTE(INDEX(DEF_MAIL,$N345),";",REPT(" ",LEN(INDEX(DEF_MAIL,$N345)))),COUNTIF($N$2:$N345,$N345)*LEN(INDEX(DEF_MAIL,$N345))),LEN(INDEX(DEF_MAIL,$N345)))))</f>
        <v>j.huja@volny.cz</v>
      </c>
      <c r="R345">
        <f>IF($N345="","",INDEX(DEF_OBLAST,$N345,4))</f>
        <v>1944</v>
      </c>
      <c r="S345">
        <f>IF($N345="","",INDEX(DEF_OBLAST,$N345,5))</f>
        <v>13.608000000000001</v>
      </c>
      <c r="T345">
        <f>IF($N345="","",INDEX(DEF_OBLAST,$N345,6))</f>
        <v>0.29582608695652174</v>
      </c>
      <c r="U345">
        <f>IF($N345="","",INDEX(DEF_OBLAST,$N345,7))</f>
        <v>46</v>
      </c>
      <c r="V345">
        <f>IF($N345="","",IF(ISNUMBER(INDEX(DEF_OBLAST,$N345,8)),INDEX(DEF_OBLAST,$N345,8),""))</f>
        <v>1.3</v>
      </c>
      <c r="W345">
        <f>IF($N345="","",INDEX(DEF_OBLAST,$N345,9))</f>
        <v>67299831</v>
      </c>
    </row>
    <row r="346" spans="1:23" x14ac:dyDescent="0.25">
      <c r="A346">
        <v>50010609</v>
      </c>
      <c r="B346" t="s">
        <v>654</v>
      </c>
      <c r="C346" t="s">
        <v>655</v>
      </c>
      <c r="D346">
        <v>23463</v>
      </c>
      <c r="E346">
        <v>164.24100000000001</v>
      </c>
      <c r="F346">
        <v>0.4288276762402089</v>
      </c>
      <c r="G346">
        <v>383</v>
      </c>
      <c r="H346">
        <v>0.9</v>
      </c>
      <c r="I346">
        <v>28582144</v>
      </c>
      <c r="L346" t="str">
        <f t="shared" si="5"/>
        <v>info@prodejnabylin.cz</v>
      </c>
      <c r="N346">
        <f>IFERROR(IF(ROW()=2,1,IF(COUNTIF($N$1:$N345,$N345)+1&gt;IF(LEN(INDEX(DEF_MAIL,$N345))=LEN(SUBSTITUTE(INDEX(DEF_MAIL,$N345),";","")),1,LEN(INDEX(DEF_MAIL,$N345))-LEN(SUBSTITUTE(INDEX(DEF_MAIL,$N345),";",""))+1),IF($N345+1&gt;ROWS(DEF_MAIL),"",$N345+1),$N345)),"")</f>
        <v>275</v>
      </c>
      <c r="O346">
        <f>IF($N346="","",INDEX(DEF_OBLAST,$N346,1))</f>
        <v>50007694</v>
      </c>
      <c r="P346" t="str">
        <f>IF($N346="","",INDEX(DEF_OBLAST,$N346,2))</f>
        <v>Vladimír Daniel</v>
      </c>
      <c r="Q346" t="str">
        <f>IF($N346="","",TRIM(RIGHT(LEFT(SUBSTITUTE(INDEX(DEF_MAIL,$N346),";",REPT(" ",LEN(INDEX(DEF_MAIL,$N346)))),COUNTIF($N$2:$N346,$N346)*LEN(INDEX(DEF_MAIL,$N346))),LEN(INDEX(DEF_MAIL,$N346)))))</f>
        <v>info@apexi.cz</v>
      </c>
      <c r="R346">
        <f>IF($N346="","",INDEX(DEF_OBLAST,$N346,4))</f>
        <v>677</v>
      </c>
      <c r="S346">
        <f>IF($N346="","",INDEX(DEF_OBLAST,$N346,5))</f>
        <v>4.7389999999999999</v>
      </c>
      <c r="T346">
        <f>IF($N346="","",INDEX(DEF_OBLAST,$N346,6))</f>
        <v>0.29618749999999999</v>
      </c>
      <c r="U346">
        <f>IF($N346="","",INDEX(DEF_OBLAST,$N346,7))</f>
        <v>16</v>
      </c>
      <c r="V346">
        <f>IF($N346="","",IF(ISNUMBER(INDEX(DEF_OBLAST,$N346,8)),INDEX(DEF_OBLAST,$N346,8),""))</f>
        <v>1.3</v>
      </c>
      <c r="W346">
        <f>IF($N346="","",INDEX(DEF_OBLAST,$N346,9))</f>
        <v>76419991</v>
      </c>
    </row>
    <row r="347" spans="1:23" x14ac:dyDescent="0.25">
      <c r="A347">
        <v>50010749</v>
      </c>
      <c r="B347" t="s">
        <v>656</v>
      </c>
      <c r="C347" t="s">
        <v>657</v>
      </c>
      <c r="D347">
        <v>11163</v>
      </c>
      <c r="E347">
        <v>78.141000000000005</v>
      </c>
      <c r="F347">
        <v>0.4317182320441989</v>
      </c>
      <c r="G347">
        <v>181</v>
      </c>
      <c r="H347">
        <v>1.1000000000000001</v>
      </c>
      <c r="I347">
        <v>3724034</v>
      </c>
      <c r="L347" t="str">
        <f t="shared" si="5"/>
        <v>info@gourmetkava.cz</v>
      </c>
      <c r="N347">
        <f>IFERROR(IF(ROW()=2,1,IF(COUNTIF($N$1:$N346,$N346)+1&gt;IF(LEN(INDEX(DEF_MAIL,$N346))=LEN(SUBSTITUTE(INDEX(DEF_MAIL,$N346),";","")),1,LEN(INDEX(DEF_MAIL,$N346))-LEN(SUBSTITUTE(INDEX(DEF_MAIL,$N346),";",""))+1),IF($N346+1&gt;ROWS(DEF_MAIL),"",$N346+1),$N346)),"")</f>
        <v>276</v>
      </c>
      <c r="O347">
        <f>IF($N347="","",INDEX(DEF_OBLAST,$N347,1))</f>
        <v>50004473</v>
      </c>
      <c r="P347" t="str">
        <f>IF($N347="","",INDEX(DEF_OBLAST,$N347,2))</f>
        <v>LÉKÁRNA U ZLATÉ KORUNY","</v>
      </c>
      <c r="Q347" t="str">
        <f>IF($N347="","",TRIM(RIGHT(LEFT(SUBSTITUTE(INDEX(DEF_MAIL,$N347),";",REPT(" ",LEN(INDEX(DEF_MAIL,$N347)))),COUNTIF($N$2:$N347,$N347)*LEN(INDEX(DEF_MAIL,$N347))),LEN(INDEX(DEF_MAIL,$N347)))))</f>
        <v>lekarnik@volny.cz</v>
      </c>
      <c r="R347">
        <f>IF($N347="","",INDEX(DEF_OBLAST,$N347,4))</f>
        <v>850</v>
      </c>
      <c r="S347">
        <f>IF($N347="","",INDEX(DEF_OBLAST,$N347,5))</f>
        <v>5.95</v>
      </c>
      <c r="T347">
        <f>IF($N347="","",INDEX(DEF_OBLAST,$N347,6))</f>
        <v>0.29749999999999999</v>
      </c>
      <c r="U347">
        <f>IF($N347="","",INDEX(DEF_OBLAST,$N347,7))</f>
        <v>20</v>
      </c>
      <c r="V347">
        <f>IF($N347="","",IF(ISNUMBER(INDEX(DEF_OBLAST,$N347,8)),INDEX(DEF_OBLAST,$N347,8),""))</f>
        <v>1.3</v>
      </c>
      <c r="W347">
        <f>IF($N347="","",INDEX(DEF_OBLAST,$N347,9))</f>
        <v>47907347</v>
      </c>
    </row>
    <row r="348" spans="1:23" x14ac:dyDescent="0.25">
      <c r="A348">
        <v>50004724</v>
      </c>
      <c r="B348" t="s">
        <v>658</v>
      </c>
      <c r="C348" t="s">
        <v>659</v>
      </c>
      <c r="D348">
        <v>9140</v>
      </c>
      <c r="E348">
        <v>63.980000000000004</v>
      </c>
      <c r="F348">
        <v>0.43229729729729732</v>
      </c>
      <c r="G348">
        <v>148</v>
      </c>
      <c r="H348">
        <v>1.1000000000000001</v>
      </c>
      <c r="I348">
        <v>26907160</v>
      </c>
      <c r="L348" t="str">
        <f t="shared" si="5"/>
        <v>ivan.klusacek@boneco-cr.cz</v>
      </c>
      <c r="N348">
        <f>IFERROR(IF(ROW()=2,1,IF(COUNTIF($N$1:$N347,$N347)+1&gt;IF(LEN(INDEX(DEF_MAIL,$N347))=LEN(SUBSTITUTE(INDEX(DEF_MAIL,$N347),";","")),1,LEN(INDEX(DEF_MAIL,$N347))-LEN(SUBSTITUTE(INDEX(DEF_MAIL,$N347),";",""))+1),IF($N347+1&gt;ROWS(DEF_MAIL),"",$N347+1),$N347)),"")</f>
        <v>277</v>
      </c>
      <c r="O348">
        <f>IF($N348="","",INDEX(DEF_OBLAST,$N348,1))</f>
        <v>50012030</v>
      </c>
      <c r="P348" t="str">
        <f>IF($N348="","",INDEX(DEF_OBLAST,$N348,2))</f>
        <v>MAPES spol. s r. o.</v>
      </c>
      <c r="Q348" t="str">
        <f>IF($N348="","",TRIM(RIGHT(LEFT(SUBSTITUTE(INDEX(DEF_MAIL,$N348),";",REPT(" ",LEN(INDEX(DEF_MAIL,$N348)))),COUNTIF($N$2:$N348,$N348)*LEN(INDEX(DEF_MAIL,$N348))),LEN(INDEX(DEF_MAIL,$N348)))))</f>
        <v>mapes@mapes.cz</v>
      </c>
      <c r="R348">
        <f>IF($N348="","",INDEX(DEF_OBLAST,$N348,4))</f>
        <v>5574</v>
      </c>
      <c r="S348">
        <f>IF($N348="","",INDEX(DEF_OBLAST,$N348,5))</f>
        <v>39.018000000000001</v>
      </c>
      <c r="T348">
        <f>IF($N348="","",INDEX(DEF_OBLAST,$N348,6))</f>
        <v>0.29784732824427479</v>
      </c>
      <c r="U348">
        <f>IF($N348="","",INDEX(DEF_OBLAST,$N348,7))</f>
        <v>131</v>
      </c>
      <c r="V348">
        <f>IF($N348="","",IF(ISNUMBER(INDEX(DEF_OBLAST,$N348,8)),INDEX(DEF_OBLAST,$N348,8),""))</f>
        <v>1.1000000000000001</v>
      </c>
      <c r="W348">
        <f>IF($N348="","",INDEX(DEF_OBLAST,$N348,9))</f>
        <v>42747791</v>
      </c>
    </row>
    <row r="349" spans="1:23" x14ac:dyDescent="0.25">
      <c r="A349">
        <v>50006568</v>
      </c>
      <c r="B349" t="s">
        <v>660</v>
      </c>
      <c r="C349" t="s">
        <v>661</v>
      </c>
      <c r="D349">
        <v>2229</v>
      </c>
      <c r="E349">
        <v>15.603</v>
      </c>
      <c r="F349">
        <v>0.43341666666666667</v>
      </c>
      <c r="G349">
        <v>36</v>
      </c>
      <c r="H349">
        <v>1.3</v>
      </c>
      <c r="I349">
        <v>45534594</v>
      </c>
      <c r="L349" t="str">
        <f t="shared" si="5"/>
        <v>krajickovai@opp.cz</v>
      </c>
      <c r="N349">
        <f>IFERROR(IF(ROW()=2,1,IF(COUNTIF($N$1:$N348,$N348)+1&gt;IF(LEN(INDEX(DEF_MAIL,$N348))=LEN(SUBSTITUTE(INDEX(DEF_MAIL,$N348),";","")),1,LEN(INDEX(DEF_MAIL,$N348))-LEN(SUBSTITUTE(INDEX(DEF_MAIL,$N348),";",""))+1),IF($N348+1&gt;ROWS(DEF_MAIL),"",$N348+1),$N348)),"")</f>
        <v>278</v>
      </c>
      <c r="O349">
        <f>IF($N349="","",INDEX(DEF_OBLAST,$N349,1))</f>
        <v>50004154</v>
      </c>
      <c r="P349" t="str">
        <f>IF($N349="","",INDEX(DEF_OBLAST,$N349,2))</f>
        <v>MIROSLAV WEBER</v>
      </c>
      <c r="Q349" t="str">
        <f>IF($N349="","",TRIM(RIGHT(LEFT(SUBSTITUTE(INDEX(DEF_MAIL,$N349),";",REPT(" ",LEN(INDEX(DEF_MAIL,$N349)))),COUNTIF($N$2:$N349,$N349)*LEN(INDEX(DEF_MAIL,$N349))),LEN(INDEX(DEF_MAIL,$N349)))))</f>
        <v>krmiva.horovice@acana.cz</v>
      </c>
      <c r="R349">
        <f>IF($N349="","",INDEX(DEF_OBLAST,$N349,4))</f>
        <v>28355</v>
      </c>
      <c r="S349">
        <f>IF($N349="","",INDEX(DEF_OBLAST,$N349,5))</f>
        <v>198.48500000000001</v>
      </c>
      <c r="T349">
        <f>IF($N349="","",INDEX(DEF_OBLAST,$N349,6))</f>
        <v>0.29802552552552553</v>
      </c>
      <c r="U349">
        <f>IF($N349="","",INDEX(DEF_OBLAST,$N349,7))</f>
        <v>666</v>
      </c>
      <c r="V349">
        <f>IF($N349="","",IF(ISNUMBER(INDEX(DEF_OBLAST,$N349,8)),INDEX(DEF_OBLAST,$N349,8),""))</f>
        <v>0.9</v>
      </c>
      <c r="W349">
        <f>IF($N349="","",INDEX(DEF_OBLAST,$N349,9))</f>
        <v>13251104</v>
      </c>
    </row>
    <row r="350" spans="1:23" x14ac:dyDescent="0.25">
      <c r="A350">
        <v>50010335</v>
      </c>
      <c r="B350" t="s">
        <v>662</v>
      </c>
      <c r="C350" t="s">
        <v>663</v>
      </c>
      <c r="D350">
        <v>10933</v>
      </c>
      <c r="E350">
        <v>76.531000000000006</v>
      </c>
      <c r="F350">
        <v>0.43483522727272733</v>
      </c>
      <c r="G350">
        <v>176</v>
      </c>
      <c r="H350">
        <v>1.1000000000000001</v>
      </c>
      <c r="I350">
        <v>26422212</v>
      </c>
      <c r="L350" t="str">
        <f t="shared" si="5"/>
        <v>zadnikova@blizzard.cz; matystakova@blizzard.cz</v>
      </c>
      <c r="N350">
        <f>IFERROR(IF(ROW()=2,1,IF(COUNTIF($N$1:$N349,$N349)+1&gt;IF(LEN(INDEX(DEF_MAIL,$N349))=LEN(SUBSTITUTE(INDEX(DEF_MAIL,$N349),";","")),1,LEN(INDEX(DEF_MAIL,$N349))-LEN(SUBSTITUTE(INDEX(DEF_MAIL,$N349),";",""))+1),IF($N349+1&gt;ROWS(DEF_MAIL),"",$N349+1),$N349)),"")</f>
        <v>279</v>
      </c>
      <c r="O350">
        <f>IF($N350="","",INDEX(DEF_OBLAST,$N350,1))</f>
        <v>50007915</v>
      </c>
      <c r="P350" t="str">
        <f>IF($N350="","",INDEX(DEF_OBLAST,$N350,2))</f>
        <v>VOK Beroun,spol.s r.o.</v>
      </c>
      <c r="Q350" t="str">
        <f>IF($N350="","",TRIM(RIGHT(LEFT(SUBSTITUTE(INDEX(DEF_MAIL,$N350),";",REPT(" ",LEN(INDEX(DEF_MAIL,$N350)))),COUNTIF($N$2:$N350,$N350)*LEN(INDEX(DEF_MAIL,$N350))),LEN(INDEX(DEF_MAIL,$N350)))))</f>
        <v>vit.sebek@vokberoun.cz</v>
      </c>
      <c r="R350">
        <f>IF($N350="","",INDEX(DEF_OBLAST,$N350,4))</f>
        <v>47313</v>
      </c>
      <c r="S350">
        <f>IF($N350="","",INDEX(DEF_OBLAST,$N350,5))</f>
        <v>331.19100000000003</v>
      </c>
      <c r="T350">
        <f>IF($N350="","",INDEX(DEF_OBLAST,$N350,6))</f>
        <v>0.2983702702702703</v>
      </c>
      <c r="U350">
        <f>IF($N350="","",INDEX(DEF_OBLAST,$N350,7))</f>
        <v>1110</v>
      </c>
      <c r="V350">
        <f>IF($N350="","",IF(ISNUMBER(INDEX(DEF_OBLAST,$N350,8)),INDEX(DEF_OBLAST,$N350,8),""))</f>
        <v>0.9</v>
      </c>
      <c r="W350">
        <f>IF($N350="","",INDEX(DEF_OBLAST,$N350,9))</f>
        <v>13255711</v>
      </c>
    </row>
    <row r="351" spans="1:23" x14ac:dyDescent="0.25">
      <c r="A351">
        <v>50010282</v>
      </c>
      <c r="B351" t="s">
        <v>664</v>
      </c>
      <c r="C351" t="s">
        <v>665</v>
      </c>
      <c r="D351">
        <v>1207</v>
      </c>
      <c r="E351">
        <v>8.4489999999999998</v>
      </c>
      <c r="F351">
        <v>0.44468421052631579</v>
      </c>
      <c r="G351">
        <v>19</v>
      </c>
      <c r="H351">
        <v>1.3</v>
      </c>
      <c r="I351">
        <v>28386001</v>
      </c>
      <c r="L351" t="str">
        <f t="shared" si="5"/>
        <v>info@ami-exim.com</v>
      </c>
      <c r="N351">
        <f>IFERROR(IF(ROW()=2,1,IF(COUNTIF($N$1:$N350,$N350)+1&gt;IF(LEN(INDEX(DEF_MAIL,$N350))=LEN(SUBSTITUTE(INDEX(DEF_MAIL,$N350),";","")),1,LEN(INDEX(DEF_MAIL,$N350))-LEN(SUBSTITUTE(INDEX(DEF_MAIL,$N350),";",""))+1),IF($N350+1&gt;ROWS(DEF_MAIL),"",$N350+1),$N350)),"")</f>
        <v>280</v>
      </c>
      <c r="O351">
        <f>IF($N351="","",INDEX(DEF_OBLAST,$N351,1))</f>
        <v>50007878</v>
      </c>
      <c r="P351" t="str">
        <f>IF($N351="","",INDEX(DEF_OBLAST,$N351,2))</f>
        <v>Ing. Tomáš Opravil</v>
      </c>
      <c r="Q351" t="str">
        <f>IF($N351="","",TRIM(RIGHT(LEFT(SUBSTITUTE(INDEX(DEF_MAIL,$N351),";",REPT(" ",LEN(INDEX(DEF_MAIL,$N351)))),COUNTIF($N$2:$N351,$N351)*LEN(INDEX(DEF_MAIL,$N351))),LEN(INDEX(DEF_MAIL,$N351)))))</f>
        <v>tom.opravil@gmail.com</v>
      </c>
      <c r="R351">
        <f>IF($N351="","",INDEX(DEF_OBLAST,$N351,4))</f>
        <v>14458</v>
      </c>
      <c r="S351">
        <f>IF($N351="","",INDEX(DEF_OBLAST,$N351,5))</f>
        <v>101.206</v>
      </c>
      <c r="T351">
        <f>IF($N351="","",INDEX(DEF_OBLAST,$N351,6))</f>
        <v>0.30210746268656719</v>
      </c>
      <c r="U351">
        <f>IF($N351="","",INDEX(DEF_OBLAST,$N351,7))</f>
        <v>335</v>
      </c>
      <c r="V351">
        <f>IF($N351="","",IF(ISNUMBER(INDEX(DEF_OBLAST,$N351,8)),INDEX(DEF_OBLAST,$N351,8),""))</f>
        <v>0.9</v>
      </c>
      <c r="W351">
        <f>IF($N351="","",INDEX(DEF_OBLAST,$N351,9))</f>
        <v>76508731</v>
      </c>
    </row>
    <row r="352" spans="1:23" x14ac:dyDescent="0.25">
      <c r="A352">
        <v>50005601</v>
      </c>
      <c r="B352" t="s">
        <v>666</v>
      </c>
      <c r="C352" t="s">
        <v>667</v>
      </c>
      <c r="D352">
        <v>4312</v>
      </c>
      <c r="E352">
        <v>30.184000000000001</v>
      </c>
      <c r="F352">
        <v>0.45733333333333337</v>
      </c>
      <c r="G352">
        <v>66</v>
      </c>
      <c r="H352">
        <v>1.3</v>
      </c>
      <c r="I352">
        <v>24840629</v>
      </c>
      <c r="L352" t="str">
        <f t="shared" si="5"/>
        <v>jan@lavmi.cz</v>
      </c>
      <c r="N352">
        <f>IFERROR(IF(ROW()=2,1,IF(COUNTIF($N$1:$N351,$N351)+1&gt;IF(LEN(INDEX(DEF_MAIL,$N351))=LEN(SUBSTITUTE(INDEX(DEF_MAIL,$N351),";","")),1,LEN(INDEX(DEF_MAIL,$N351))-LEN(SUBSTITUTE(INDEX(DEF_MAIL,$N351),";",""))+1),IF($N351+1&gt;ROWS(DEF_MAIL),"",$N351+1),$N351)),"")</f>
        <v>281</v>
      </c>
      <c r="O352">
        <f>IF($N352="","",INDEX(DEF_OBLAST,$N352,1))</f>
        <v>50006266</v>
      </c>
      <c r="P352" t="str">
        <f>IF($N352="","",INDEX(DEF_OBLAST,$N352,2))</f>
        <v>Eva Jirícková</v>
      </c>
      <c r="Q352" t="str">
        <f>IF($N352="","",TRIM(RIGHT(LEFT(SUBSTITUTE(INDEX(DEF_MAIL,$N352),";",REPT(" ",LEN(INDEX(DEF_MAIL,$N352)))),COUNTIF($N$2:$N352,$N352)*LEN(INDEX(DEF_MAIL,$N352))),LEN(INDEX(DEF_MAIL,$N352)))))</f>
        <v>familydogs@seznam.cz</v>
      </c>
      <c r="R352">
        <f>IF($N352="","",INDEX(DEF_OBLAST,$N352,4))</f>
        <v>8015</v>
      </c>
      <c r="S352">
        <f>IF($N352="","",INDEX(DEF_OBLAST,$N352,5))</f>
        <v>56.105000000000004</v>
      </c>
      <c r="T352">
        <f>IF($N352="","",INDEX(DEF_OBLAST,$N352,6))</f>
        <v>0.30327027027027031</v>
      </c>
      <c r="U352">
        <f>IF($N352="","",INDEX(DEF_OBLAST,$N352,7))</f>
        <v>185</v>
      </c>
      <c r="V352">
        <f>IF($N352="","",IF(ISNUMBER(INDEX(DEF_OBLAST,$N352,8)),INDEX(DEF_OBLAST,$N352,8),""))</f>
        <v>0.9</v>
      </c>
      <c r="W352">
        <f>IF($N352="","",INDEX(DEF_OBLAST,$N352,9))</f>
        <v>46288511</v>
      </c>
    </row>
    <row r="353" spans="1:23" x14ac:dyDescent="0.25">
      <c r="A353">
        <v>50007275</v>
      </c>
      <c r="B353" t="s">
        <v>668</v>
      </c>
      <c r="C353" t="s">
        <v>669</v>
      </c>
      <c r="D353">
        <v>5377</v>
      </c>
      <c r="E353">
        <v>37.639000000000003</v>
      </c>
      <c r="F353">
        <v>0.45901219512195124</v>
      </c>
      <c r="G353">
        <v>82</v>
      </c>
      <c r="H353">
        <v>1.1000000000000001</v>
      </c>
      <c r="I353">
        <v>28717511</v>
      </c>
      <c r="L353" t="str">
        <f t="shared" si="5"/>
        <v>info@gimishop.cz</v>
      </c>
      <c r="N353">
        <f>IFERROR(IF(ROW()=2,1,IF(COUNTIF($N$1:$N352,$N352)+1&gt;IF(LEN(INDEX(DEF_MAIL,$N352))=LEN(SUBSTITUTE(INDEX(DEF_MAIL,$N352),";","")),1,LEN(INDEX(DEF_MAIL,$N352))-LEN(SUBSTITUTE(INDEX(DEF_MAIL,$N352),";",""))+1),IF($N352+1&gt;ROWS(DEF_MAIL),"",$N352+1),$N352)),"")</f>
        <v>282</v>
      </c>
      <c r="O353">
        <f>IF($N353="","",INDEX(DEF_OBLAST,$N353,1))</f>
        <v>50013253</v>
      </c>
      <c r="P353" t="str">
        <f>IF($N353="","",INDEX(DEF_OBLAST,$N353,2))</f>
        <v>Jan Podolák</v>
      </c>
      <c r="Q353" t="str">
        <f>IF($N353="","",TRIM(RIGHT(LEFT(SUBSTITUTE(INDEX(DEF_MAIL,$N353),";",REPT(" ",LEN(INDEX(DEF_MAIL,$N353)))),COUNTIF($N$2:$N353,$N353)*LEN(INDEX(DEF_MAIL,$N353))),LEN(INDEX(DEF_MAIL,$N353)))))</f>
        <v>j.podolak@zoho.com</v>
      </c>
      <c r="R353">
        <f>IF($N353="","",INDEX(DEF_OBLAST,$N353,4))</f>
        <v>6933</v>
      </c>
      <c r="S353">
        <f>IF($N353="","",INDEX(DEF_OBLAST,$N353,5))</f>
        <v>48.530999999999999</v>
      </c>
      <c r="T353">
        <f>IF($N353="","",INDEX(DEF_OBLAST,$N353,6))</f>
        <v>0.30331874999999997</v>
      </c>
      <c r="U353">
        <f>IF($N353="","",INDEX(DEF_OBLAST,$N353,7))</f>
        <v>160</v>
      </c>
      <c r="V353">
        <f>IF($N353="","",IF(ISNUMBER(INDEX(DEF_OBLAST,$N353,8)),INDEX(DEF_OBLAST,$N353,8),""))</f>
        <v>1.1000000000000001</v>
      </c>
      <c r="W353">
        <f>IF($N353="","",INDEX(DEF_OBLAST,$N353,9))</f>
        <v>87649349</v>
      </c>
    </row>
    <row r="354" spans="1:23" x14ac:dyDescent="0.25">
      <c r="A354">
        <v>50012931</v>
      </c>
      <c r="B354" t="s">
        <v>670</v>
      </c>
      <c r="C354" t="s">
        <v>671</v>
      </c>
      <c r="D354">
        <v>29625</v>
      </c>
      <c r="E354">
        <v>207.375</v>
      </c>
      <c r="F354">
        <v>0.45981152993348118</v>
      </c>
      <c r="G354">
        <v>451</v>
      </c>
      <c r="H354">
        <v>0.9</v>
      </c>
      <c r="I354">
        <v>47530073</v>
      </c>
      <c r="L354" t="str">
        <f t="shared" si="5"/>
        <v>tropkova@farmasi.sk</v>
      </c>
      <c r="N354">
        <f>IFERROR(IF(ROW()=2,1,IF(COUNTIF($N$1:$N353,$N353)+1&gt;IF(LEN(INDEX(DEF_MAIL,$N353))=LEN(SUBSTITUTE(INDEX(DEF_MAIL,$N353),";","")),1,LEN(INDEX(DEF_MAIL,$N353))-LEN(SUBSTITUTE(INDEX(DEF_MAIL,$N353),";",""))+1),IF($N353+1&gt;ROWS(DEF_MAIL),"",$N353+1),$N353)),"")</f>
        <v>283</v>
      </c>
      <c r="O354">
        <f>IF($N354="","",INDEX(DEF_OBLAST,$N354,1))</f>
        <v>50007679</v>
      </c>
      <c r="P354" t="str">
        <f>IF($N354="","",INDEX(DEF_OBLAST,$N354,2))</f>
        <v>Karel Polášek</v>
      </c>
      <c r="Q354" t="str">
        <f>IF($N354="","",TRIM(RIGHT(LEFT(SUBSTITUTE(INDEX(DEF_MAIL,$N354),";",REPT(" ",LEN(INDEX(DEF_MAIL,$N354)))),COUNTIF($N$2:$N354,$N354)*LEN(INDEX(DEF_MAIL,$N354))),LEN(INDEX(DEF_MAIL,$N354)))))</f>
        <v>lenka.tlusta@email.cz</v>
      </c>
      <c r="R354">
        <f>IF($N354="","",INDEX(DEF_OBLAST,$N354,4))</f>
        <v>9194</v>
      </c>
      <c r="S354">
        <f>IF($N354="","",INDEX(DEF_OBLAST,$N354,5))</f>
        <v>64.358000000000004</v>
      </c>
      <c r="T354">
        <f>IF($N354="","",INDEX(DEF_OBLAST,$N354,6))</f>
        <v>0.30357547169811322</v>
      </c>
      <c r="U354">
        <f>IF($N354="","",INDEX(DEF_OBLAST,$N354,7))</f>
        <v>212</v>
      </c>
      <c r="V354">
        <f>IF($N354="","",IF(ISNUMBER(INDEX(DEF_OBLAST,$N354,8)),INDEX(DEF_OBLAST,$N354,8),""))</f>
        <v>0.9</v>
      </c>
      <c r="W354">
        <f>IF($N354="","",INDEX(DEF_OBLAST,$N354,9))</f>
        <v>64482626</v>
      </c>
    </row>
    <row r="355" spans="1:23" x14ac:dyDescent="0.25">
      <c r="A355">
        <v>50009396</v>
      </c>
      <c r="B355" t="s">
        <v>672</v>
      </c>
      <c r="C355" t="s">
        <v>673</v>
      </c>
      <c r="D355">
        <v>2630</v>
      </c>
      <c r="E355">
        <v>18.41</v>
      </c>
      <c r="F355">
        <v>0.46024999999999999</v>
      </c>
      <c r="G355">
        <v>40</v>
      </c>
      <c r="H355">
        <v>1.3</v>
      </c>
      <c r="I355">
        <v>26379287</v>
      </c>
      <c r="L355" t="str">
        <f t="shared" si="5"/>
        <v>papirada@seznam.cz</v>
      </c>
      <c r="N355">
        <f>IFERROR(IF(ROW()=2,1,IF(COUNTIF($N$1:$N354,$N354)+1&gt;IF(LEN(INDEX(DEF_MAIL,$N354))=LEN(SUBSTITUTE(INDEX(DEF_MAIL,$N354),";","")),1,LEN(INDEX(DEF_MAIL,$N354))-LEN(SUBSTITUTE(INDEX(DEF_MAIL,$N354),";",""))+1),IF($N354+1&gt;ROWS(DEF_MAIL),"",$N354+1),$N354)),"")</f>
        <v>284</v>
      </c>
      <c r="O355">
        <f>IF($N355="","",INDEX(DEF_OBLAST,$N355,1))</f>
        <v>50009375</v>
      </c>
      <c r="P355" t="str">
        <f>IF($N355="","",INDEX(DEF_OBLAST,$N355,2))</f>
        <v>Rudla s.r.o.</v>
      </c>
      <c r="Q355" t="str">
        <f>IF($N355="","",TRIM(RIGHT(LEFT(SUBSTITUTE(INDEX(DEF_MAIL,$N355),";",REPT(" ",LEN(INDEX(DEF_MAIL,$N355)))),COUNTIF($N$2:$N355,$N355)*LEN(INDEX(DEF_MAIL,$N355))),LEN(INDEX(DEF_MAIL,$N355)))))</f>
        <v>fakturace@rudla-sro.cz</v>
      </c>
      <c r="R355">
        <f>IF($N355="","",INDEX(DEF_OBLAST,$N355,4))</f>
        <v>1649</v>
      </c>
      <c r="S355">
        <f>IF($N355="","",INDEX(DEF_OBLAST,$N355,5))</f>
        <v>11.543000000000001</v>
      </c>
      <c r="T355">
        <f>IF($N355="","",INDEX(DEF_OBLAST,$N355,6))</f>
        <v>0.30376315789473685</v>
      </c>
      <c r="U355">
        <f>IF($N355="","",INDEX(DEF_OBLAST,$N355,7))</f>
        <v>38</v>
      </c>
      <c r="V355">
        <f>IF($N355="","",IF(ISNUMBER(INDEX(DEF_OBLAST,$N355,8)),INDEX(DEF_OBLAST,$N355,8),""))</f>
        <v>1.3</v>
      </c>
      <c r="W355">
        <f>IF($N355="","",INDEX(DEF_OBLAST,$N355,9))</f>
        <v>28740190</v>
      </c>
    </row>
    <row r="356" spans="1:23" x14ac:dyDescent="0.25">
      <c r="A356">
        <v>50004673</v>
      </c>
      <c r="B356" t="s">
        <v>674</v>
      </c>
      <c r="C356" t="s">
        <v>675</v>
      </c>
      <c r="D356">
        <v>11540</v>
      </c>
      <c r="E356">
        <v>80.78</v>
      </c>
      <c r="F356">
        <v>0.46160000000000001</v>
      </c>
      <c r="G356">
        <v>175</v>
      </c>
      <c r="H356">
        <v>1.1000000000000001</v>
      </c>
      <c r="I356">
        <v>28876431</v>
      </c>
      <c r="L356" t="str">
        <f t="shared" si="5"/>
        <v>fakturace@projektory-lampy.cz; info@webretail.cz</v>
      </c>
      <c r="N356">
        <f>IFERROR(IF(ROW()=2,1,IF(COUNTIF($N$1:$N355,$N355)+1&gt;IF(LEN(INDEX(DEF_MAIL,$N355))=LEN(SUBSTITUTE(INDEX(DEF_MAIL,$N355),";","")),1,LEN(INDEX(DEF_MAIL,$N355))-LEN(SUBSTITUTE(INDEX(DEF_MAIL,$N355),";",""))+1),IF($N355+1&gt;ROWS(DEF_MAIL),"",$N355+1),$N355)),"")</f>
        <v>285</v>
      </c>
      <c r="O356">
        <f>IF($N356="","",INDEX(DEF_OBLAST,$N356,1))</f>
        <v>50010439</v>
      </c>
      <c r="P356" t="str">
        <f>IF($N356="","",INDEX(DEF_OBLAST,$N356,2))</f>
        <v>Babyrenka s.r.o.</v>
      </c>
      <c r="Q356" t="str">
        <f>IF($N356="","",TRIM(RIGHT(LEFT(SUBSTITUTE(INDEX(DEF_MAIL,$N356),";",REPT(" ",LEN(INDEX(DEF_MAIL,$N356)))),COUNTIF($N$2:$N356,$N356)*LEN(INDEX(DEF_MAIL,$N356))),LEN(INDEX(DEF_MAIL,$N356)))))</f>
        <v>info@babyrenka.cz</v>
      </c>
      <c r="R356">
        <f>IF($N356="","",INDEX(DEF_OBLAST,$N356,4))</f>
        <v>7256</v>
      </c>
      <c r="S356">
        <f>IF($N356="","",INDEX(DEF_OBLAST,$N356,5))</f>
        <v>50.792000000000002</v>
      </c>
      <c r="T356">
        <f>IF($N356="","",INDEX(DEF_OBLAST,$N356,6))</f>
        <v>0.30414371257485029</v>
      </c>
      <c r="U356">
        <f>IF($N356="","",INDEX(DEF_OBLAST,$N356,7))</f>
        <v>167</v>
      </c>
      <c r="V356">
        <f>IF($N356="","",IF(ISNUMBER(INDEX(DEF_OBLAST,$N356,8)),INDEX(DEF_OBLAST,$N356,8),""))</f>
        <v>1.1000000000000001</v>
      </c>
      <c r="W356">
        <f>IF($N356="","",INDEX(DEF_OBLAST,$N356,9))</f>
        <v>27375897</v>
      </c>
    </row>
    <row r="357" spans="1:23" x14ac:dyDescent="0.25">
      <c r="A357">
        <v>50006564</v>
      </c>
      <c r="B357" t="s">
        <v>676</v>
      </c>
      <c r="C357" t="s">
        <v>677</v>
      </c>
      <c r="D357">
        <v>43478</v>
      </c>
      <c r="E357">
        <v>304.346</v>
      </c>
      <c r="F357">
        <v>0.46536085626911317</v>
      </c>
      <c r="G357">
        <v>654</v>
      </c>
      <c r="H357">
        <v>0.9</v>
      </c>
      <c r="I357">
        <v>70412430</v>
      </c>
      <c r="L357" t="str">
        <f t="shared" si="5"/>
        <v>capkovi@ekokoza.cz</v>
      </c>
      <c r="N357">
        <f>IFERROR(IF(ROW()=2,1,IF(COUNTIF($N$1:$N356,$N356)+1&gt;IF(LEN(INDEX(DEF_MAIL,$N356))=LEN(SUBSTITUTE(INDEX(DEF_MAIL,$N356),";","")),1,LEN(INDEX(DEF_MAIL,$N356))-LEN(SUBSTITUTE(INDEX(DEF_MAIL,$N356),";",""))+1),IF($N356+1&gt;ROWS(DEF_MAIL),"",$N356+1),$N356)),"")</f>
        <v>286</v>
      </c>
      <c r="O357">
        <f>IF($N357="","",INDEX(DEF_OBLAST,$N357,1))</f>
        <v>50005731</v>
      </c>
      <c r="P357" t="str">
        <f>IF($N357="","",INDEX(DEF_OBLAST,$N357,2))</f>
        <v>ESELL s.r.o.</v>
      </c>
      <c r="Q357" t="str">
        <f>IF($N357="","",TRIM(RIGHT(LEFT(SUBSTITUTE(INDEX(DEF_MAIL,$N357),";",REPT(" ",LEN(INDEX(DEF_MAIL,$N357)))),COUNTIF($N$2:$N357,$N357)*LEN(INDEX(DEF_MAIL,$N357))),LEN(INDEX(DEF_MAIL,$N357)))))</f>
        <v>jan.stepanek@esell.cz</v>
      </c>
      <c r="R357">
        <f>IF($N357="","",INDEX(DEF_OBLAST,$N357,4))</f>
        <v>1217</v>
      </c>
      <c r="S357">
        <f>IF($N357="","",INDEX(DEF_OBLAST,$N357,5))</f>
        <v>8.5190000000000001</v>
      </c>
      <c r="T357">
        <f>IF($N357="","",INDEX(DEF_OBLAST,$N357,6))</f>
        <v>0.30425000000000002</v>
      </c>
      <c r="U357">
        <f>IF($N357="","",INDEX(DEF_OBLAST,$N357,7))</f>
        <v>28</v>
      </c>
      <c r="V357">
        <f>IF($N357="","",IF(ISNUMBER(INDEX(DEF_OBLAST,$N357,8)),INDEX(DEF_OBLAST,$N357,8),""))</f>
        <v>1.3</v>
      </c>
      <c r="W357">
        <f>IF($N357="","",INDEX(DEF_OBLAST,$N357,9))</f>
        <v>29035775</v>
      </c>
    </row>
    <row r="358" spans="1:23" x14ac:dyDescent="0.25">
      <c r="A358">
        <v>50006932</v>
      </c>
      <c r="B358" t="s">
        <v>678</v>
      </c>
      <c r="C358" t="s">
        <v>679</v>
      </c>
      <c r="D358">
        <v>17854</v>
      </c>
      <c r="E358">
        <v>124.97800000000001</v>
      </c>
      <c r="F358">
        <v>0.46633582089552245</v>
      </c>
      <c r="G358">
        <v>268</v>
      </c>
      <c r="H358">
        <v>0.9</v>
      </c>
      <c r="I358">
        <v>27825060</v>
      </c>
      <c r="L358" t="str">
        <f t="shared" si="5"/>
        <v>ostrava-sklad@sambaby.com</v>
      </c>
      <c r="N358">
        <f>IFERROR(IF(ROW()=2,1,IF(COUNTIF($N$1:$N357,$N357)+1&gt;IF(LEN(INDEX(DEF_MAIL,$N357))=LEN(SUBSTITUTE(INDEX(DEF_MAIL,$N357),";","")),1,LEN(INDEX(DEF_MAIL,$N357))-LEN(SUBSTITUTE(INDEX(DEF_MAIL,$N357),";",""))+1),IF($N357+1&gt;ROWS(DEF_MAIL),"",$N357+1),$N357)),"")</f>
        <v>287</v>
      </c>
      <c r="O358">
        <f>IF($N358="","",INDEX(DEF_OBLAST,$N358,1))</f>
        <v>50010980</v>
      </c>
      <c r="P358" t="str">
        <f>IF($N358="","",INDEX(DEF_OBLAST,$N358,2))</f>
        <v>Frepiola s.r.o.</v>
      </c>
      <c r="Q358" t="str">
        <f>IF($N358="","",TRIM(RIGHT(LEFT(SUBSTITUTE(INDEX(DEF_MAIL,$N358),";",REPT(" ",LEN(INDEX(DEF_MAIL,$N358)))),COUNTIF($N$2:$N358,$N358)*LEN(INDEX(DEF_MAIL,$N358))),LEN(INDEX(DEF_MAIL,$N358)))))</f>
        <v>rehakova@parfemland.cz</v>
      </c>
      <c r="R358">
        <f>IF($N358="","",INDEX(DEF_OBLAST,$N358,4))</f>
        <v>2261</v>
      </c>
      <c r="S358">
        <f>IF($N358="","",INDEX(DEF_OBLAST,$N358,5))</f>
        <v>15.827</v>
      </c>
      <c r="T358">
        <f>IF($N358="","",INDEX(DEF_OBLAST,$N358,6))</f>
        <v>0.30436538461538459</v>
      </c>
      <c r="U358">
        <f>IF($N358="","",INDEX(DEF_OBLAST,$N358,7))</f>
        <v>52</v>
      </c>
      <c r="V358">
        <f>IF($N358="","",IF(ISNUMBER(INDEX(DEF_OBLAST,$N358,8)),INDEX(DEF_OBLAST,$N358,8),""))</f>
        <v>1.3</v>
      </c>
      <c r="W358">
        <f>IF($N358="","",INDEX(DEF_OBLAST,$N358,9))</f>
        <v>3252710</v>
      </c>
    </row>
    <row r="359" spans="1:23" x14ac:dyDescent="0.25">
      <c r="A359">
        <v>50007262</v>
      </c>
      <c r="B359" t="s">
        <v>680</v>
      </c>
      <c r="C359" t="s">
        <v>681</v>
      </c>
      <c r="D359">
        <v>8886</v>
      </c>
      <c r="E359">
        <v>62.201999999999998</v>
      </c>
      <c r="F359">
        <v>0.46768421052631576</v>
      </c>
      <c r="G359">
        <v>133</v>
      </c>
      <c r="H359">
        <v>1.1000000000000001</v>
      </c>
      <c r="I359">
        <v>24721204</v>
      </c>
      <c r="L359" t="str">
        <f t="shared" si="5"/>
        <v>info@zerot.cz</v>
      </c>
      <c r="N359">
        <f>IFERROR(IF(ROW()=2,1,IF(COUNTIF($N$1:$N358,$N358)+1&gt;IF(LEN(INDEX(DEF_MAIL,$N358))=LEN(SUBSTITUTE(INDEX(DEF_MAIL,$N358),";","")),1,LEN(INDEX(DEF_MAIL,$N358))-LEN(SUBSTITUTE(INDEX(DEF_MAIL,$N358),";",""))+1),IF($N358+1&gt;ROWS(DEF_MAIL),"",$N358+1),$N358)),"")</f>
        <v>288</v>
      </c>
      <c r="O359">
        <f>IF($N359="","",INDEX(DEF_OBLAST,$N359,1))</f>
        <v>50012599</v>
      </c>
      <c r="P359" t="str">
        <f>IF($N359="","",INDEX(DEF_OBLAST,$N359,2))</f>
        <v>Bc. Daniel Sklenár</v>
      </c>
      <c r="Q359" t="str">
        <f>IF($N359="","",TRIM(RIGHT(LEFT(SUBSTITUTE(INDEX(DEF_MAIL,$N359),";",REPT(" ",LEN(INDEX(DEF_MAIL,$N359)))),COUNTIF($N$2:$N359,$N359)*LEN(INDEX(DEF_MAIL,$N359))),LEN(INDEX(DEF_MAIL,$N359)))))</f>
        <v>survive@survive.cz</v>
      </c>
      <c r="R359">
        <f>IF($N359="","",INDEX(DEF_OBLAST,$N359,4))</f>
        <v>435</v>
      </c>
      <c r="S359">
        <f>IF($N359="","",INDEX(DEF_OBLAST,$N359,5))</f>
        <v>3.0449999999999999</v>
      </c>
      <c r="T359">
        <f>IF($N359="","",INDEX(DEF_OBLAST,$N359,6))</f>
        <v>0.30449999999999999</v>
      </c>
      <c r="U359">
        <f>IF($N359="","",INDEX(DEF_OBLAST,$N359,7))</f>
        <v>10</v>
      </c>
      <c r="V359">
        <f>IF($N359="","",IF(ISNUMBER(INDEX(DEF_OBLAST,$N359,8)),INDEX(DEF_OBLAST,$N359,8),""))</f>
        <v>1.3</v>
      </c>
      <c r="W359">
        <f>IF($N359="","",INDEX(DEF_OBLAST,$N359,9))</f>
        <v>72012579</v>
      </c>
    </row>
    <row r="360" spans="1:23" x14ac:dyDescent="0.25">
      <c r="A360">
        <v>50003904</v>
      </c>
      <c r="B360" t="s">
        <v>682</v>
      </c>
      <c r="C360" t="s">
        <v>683</v>
      </c>
      <c r="D360">
        <v>8694</v>
      </c>
      <c r="E360">
        <v>60.858000000000004</v>
      </c>
      <c r="F360">
        <v>0.47545312500000003</v>
      </c>
      <c r="G360">
        <v>128</v>
      </c>
      <c r="H360">
        <v>1.1000000000000001</v>
      </c>
      <c r="I360">
        <v>42540402</v>
      </c>
      <c r="L360" t="str">
        <f t="shared" si="5"/>
        <v>info@rhplus.cz</v>
      </c>
      <c r="N360">
        <f>IFERROR(IF(ROW()=2,1,IF(COUNTIF($N$1:$N359,$N359)+1&gt;IF(LEN(INDEX(DEF_MAIL,$N359))=LEN(SUBSTITUTE(INDEX(DEF_MAIL,$N359),";","")),1,LEN(INDEX(DEF_MAIL,$N359))-LEN(SUBSTITUTE(INDEX(DEF_MAIL,$N359),";",""))+1),IF($N359+1&gt;ROWS(DEF_MAIL),"",$N359+1),$N359)),"")</f>
        <v>289</v>
      </c>
      <c r="O360">
        <f>IF($N360="","",INDEX(DEF_OBLAST,$N360,1))</f>
        <v>50005924</v>
      </c>
      <c r="P360" t="str">
        <f>IF($N360="","",INDEX(DEF_OBLAST,$N360,2))</f>
        <v>E-PREMIANT.CZ s.r.o.</v>
      </c>
      <c r="Q360" t="str">
        <f>IF($N360="","",TRIM(RIGHT(LEFT(SUBSTITUTE(INDEX(DEF_MAIL,$N360),";",REPT(" ",LEN(INDEX(DEF_MAIL,$N360)))),COUNTIF($N$2:$N360,$N360)*LEN(INDEX(DEF_MAIL,$N360))),LEN(INDEX(DEF_MAIL,$N360)))))</f>
        <v>info@e-stavebniny.cz</v>
      </c>
      <c r="R360">
        <f>IF($N360="","",INDEX(DEF_OBLAST,$N360,4))</f>
        <v>576</v>
      </c>
      <c r="S360">
        <f>IF($N360="","",INDEX(DEF_OBLAST,$N360,5))</f>
        <v>4.032</v>
      </c>
      <c r="T360">
        <f>IF($N360="","",INDEX(DEF_OBLAST,$N360,6))</f>
        <v>0.31015384615384617</v>
      </c>
      <c r="U360">
        <f>IF($N360="","",INDEX(DEF_OBLAST,$N360,7))</f>
        <v>13</v>
      </c>
      <c r="V360">
        <f>IF($N360="","",IF(ISNUMBER(INDEX(DEF_OBLAST,$N360,8)),INDEX(DEF_OBLAST,$N360,8),""))</f>
        <v>1.3</v>
      </c>
      <c r="W360">
        <f>IF($N360="","",INDEX(DEF_OBLAST,$N360,9))</f>
        <v>28349784</v>
      </c>
    </row>
    <row r="361" spans="1:23" x14ac:dyDescent="0.25">
      <c r="A361">
        <v>50011702</v>
      </c>
      <c r="B361" t="s">
        <v>168</v>
      </c>
      <c r="C361" t="s">
        <v>169</v>
      </c>
      <c r="D361">
        <v>31124</v>
      </c>
      <c r="E361">
        <v>217.86799999999999</v>
      </c>
      <c r="F361">
        <v>0.47988546255506609</v>
      </c>
      <c r="G361">
        <v>454</v>
      </c>
      <c r="H361">
        <v>0.9</v>
      </c>
      <c r="I361">
        <v>47537841</v>
      </c>
      <c r="L361" t="str">
        <f t="shared" si="5"/>
        <v>platby@balikonos.cz</v>
      </c>
      <c r="N361">
        <f>IFERROR(IF(ROW()=2,1,IF(COUNTIF($N$1:$N360,$N360)+1&gt;IF(LEN(INDEX(DEF_MAIL,$N360))=LEN(SUBSTITUTE(INDEX(DEF_MAIL,$N360),";","")),1,LEN(INDEX(DEF_MAIL,$N360))-LEN(SUBSTITUTE(INDEX(DEF_MAIL,$N360),";",""))+1),IF($N360+1&gt;ROWS(DEF_MAIL),"",$N360+1),$N360)),"")</f>
        <v>290</v>
      </c>
      <c r="O361">
        <f>IF($N361="","",INDEX(DEF_OBLAST,$N361,1))</f>
        <v>50003217</v>
      </c>
      <c r="P361" t="str">
        <f>IF($N361="","",INDEX(DEF_OBLAST,$N361,2))</f>
        <v>UNICENTER S.R.O.</v>
      </c>
      <c r="Q361" t="str">
        <f>IF($N361="","",TRIM(RIGHT(LEFT(SUBSTITUTE(INDEX(DEF_MAIL,$N361),";",REPT(" ",LEN(INDEX(DEF_MAIL,$N361)))),COUNTIF($N$2:$N361,$N361)*LEN(INDEX(DEF_MAIL,$N361))),LEN(INDEX(DEF_MAIL,$N361)))))</f>
        <v>tuningcenter@centrum.sk</v>
      </c>
      <c r="R361">
        <f>IF($N361="","",INDEX(DEF_OBLAST,$N361,4))</f>
        <v>3310</v>
      </c>
      <c r="S361">
        <f>IF($N361="","",INDEX(DEF_OBLAST,$N361,5))</f>
        <v>23.17</v>
      </c>
      <c r="T361">
        <f>IF($N361="","",INDEX(DEF_OBLAST,$N361,6))</f>
        <v>0.31310810810810813</v>
      </c>
      <c r="U361">
        <f>IF($N361="","",INDEX(DEF_OBLAST,$N361,7))</f>
        <v>74</v>
      </c>
      <c r="V361">
        <f>IF($N361="","",IF(ISNUMBER(INDEX(DEF_OBLAST,$N361,8)),INDEX(DEF_OBLAST,$N361,8),""))</f>
        <v>1.1000000000000001</v>
      </c>
      <c r="W361">
        <f>IF($N361="","",INDEX(DEF_OBLAST,$N361,9))</f>
        <v>28192133</v>
      </c>
    </row>
    <row r="362" spans="1:23" x14ac:dyDescent="0.25">
      <c r="A362">
        <v>50005360</v>
      </c>
      <c r="B362" t="s">
        <v>684</v>
      </c>
      <c r="C362" t="s">
        <v>685</v>
      </c>
      <c r="D362">
        <v>3500</v>
      </c>
      <c r="E362">
        <v>24.5</v>
      </c>
      <c r="F362">
        <v>0.48039215686274511</v>
      </c>
      <c r="G362">
        <v>51</v>
      </c>
      <c r="H362">
        <v>1.3</v>
      </c>
      <c r="I362">
        <v>18619088</v>
      </c>
      <c r="L362" t="str">
        <f t="shared" si="5"/>
        <v>Vyroba.lesetice@volny.cz</v>
      </c>
      <c r="N362">
        <f>IFERROR(IF(ROW()=2,1,IF(COUNTIF($N$1:$N361,$N361)+1&gt;IF(LEN(INDEX(DEF_MAIL,$N361))=LEN(SUBSTITUTE(INDEX(DEF_MAIL,$N361),";","")),1,LEN(INDEX(DEF_MAIL,$N361))-LEN(SUBSTITUTE(INDEX(DEF_MAIL,$N361),";",""))+1),IF($N361+1&gt;ROWS(DEF_MAIL),"",$N361+1),$N361)),"")</f>
        <v>291</v>
      </c>
      <c r="O362">
        <f>IF($N362="","",INDEX(DEF_OBLAST,$N362,1))</f>
        <v>50012353</v>
      </c>
      <c r="P362" t="str">
        <f>IF($N362="","",INDEX(DEF_OBLAST,$N362,2))</f>
        <v>BE-LIGHT, s.r.o.</v>
      </c>
      <c r="Q362" t="str">
        <f>IF($N362="","",TRIM(RIGHT(LEFT(SUBSTITUTE(INDEX(DEF_MAIL,$N362),";",REPT(" ",LEN(INDEX(DEF_MAIL,$N362)))),COUNTIF($N$2:$N362,$N362)*LEN(INDEX(DEF_MAIL,$N362))),LEN(INDEX(DEF_MAIL,$N362)))))</f>
        <v>info@ledshopik.cz</v>
      </c>
      <c r="R362">
        <f>IF($N362="","",INDEX(DEF_OBLAST,$N362,4))</f>
        <v>2968</v>
      </c>
      <c r="S362">
        <f>IF($N362="","",INDEX(DEF_OBLAST,$N362,5))</f>
        <v>20.776</v>
      </c>
      <c r="T362">
        <f>IF($N362="","",INDEX(DEF_OBLAST,$N362,6))</f>
        <v>0.31478787878787878</v>
      </c>
      <c r="U362">
        <f>IF($N362="","",INDEX(DEF_OBLAST,$N362,7))</f>
        <v>66</v>
      </c>
      <c r="V362">
        <f>IF($N362="","",IF(ISNUMBER(INDEX(DEF_OBLAST,$N362,8)),INDEX(DEF_OBLAST,$N362,8),""))</f>
        <v>1.3</v>
      </c>
      <c r="W362">
        <f>IF($N362="","",INDEX(DEF_OBLAST,$N362,9))</f>
        <v>5099749</v>
      </c>
    </row>
    <row r="363" spans="1:23" x14ac:dyDescent="0.25">
      <c r="A363">
        <v>50007884</v>
      </c>
      <c r="B363" t="s">
        <v>538</v>
      </c>
      <c r="C363" t="s">
        <v>539</v>
      </c>
      <c r="D363">
        <v>2345</v>
      </c>
      <c r="E363">
        <v>16.414999999999999</v>
      </c>
      <c r="F363">
        <v>0.48279411764705882</v>
      </c>
      <c r="G363">
        <v>34</v>
      </c>
      <c r="H363">
        <v>1.3</v>
      </c>
      <c r="I363">
        <v>76508731</v>
      </c>
      <c r="L363" t="str">
        <f t="shared" si="5"/>
        <v>tom.opravil@gmail.com</v>
      </c>
      <c r="N363">
        <f>IFERROR(IF(ROW()=2,1,IF(COUNTIF($N$1:$N362,$N362)+1&gt;IF(LEN(INDEX(DEF_MAIL,$N362))=LEN(SUBSTITUTE(INDEX(DEF_MAIL,$N362),";","")),1,LEN(INDEX(DEF_MAIL,$N362))-LEN(SUBSTITUTE(INDEX(DEF_MAIL,$N362),";",""))+1),IF($N362+1&gt;ROWS(DEF_MAIL),"",$N362+1),$N362)),"")</f>
        <v>292</v>
      </c>
      <c r="O363">
        <f>IF($N363="","",INDEX(DEF_OBLAST,$N363,1))</f>
        <v>50004318</v>
      </c>
      <c r="P363" t="str">
        <f>IF($N363="","",INDEX(DEF_OBLAST,$N363,2))</f>
        <v>BULLDOG EMPIRE S.R.O.</v>
      </c>
      <c r="Q363" t="str">
        <f>IF($N363="","",TRIM(RIGHT(LEFT(SUBSTITUTE(INDEX(DEF_MAIL,$N363),";",REPT(" ",LEN(INDEX(DEF_MAIL,$N363)))),COUNTIF($N$2:$N363,$N363)*LEN(INDEX(DEF_MAIL,$N363))),LEN(INDEX(DEF_MAIL,$N363)))))</f>
        <v>bulldog.merch@seznam.cz</v>
      </c>
      <c r="R363">
        <f>IF($N363="","",INDEX(DEF_OBLAST,$N363,4))</f>
        <v>498</v>
      </c>
      <c r="S363">
        <f>IF($N363="","",INDEX(DEF_OBLAST,$N363,5))</f>
        <v>3.4860000000000002</v>
      </c>
      <c r="T363">
        <f>IF($N363="","",INDEX(DEF_OBLAST,$N363,6))</f>
        <v>0.31690909090909092</v>
      </c>
      <c r="U363">
        <f>IF($N363="","",INDEX(DEF_OBLAST,$N363,7))</f>
        <v>11</v>
      </c>
      <c r="V363">
        <f>IF($N363="","",IF(ISNUMBER(INDEX(DEF_OBLAST,$N363,8)),INDEX(DEF_OBLAST,$N363,8),""))</f>
        <v>1.3</v>
      </c>
      <c r="W363">
        <f>IF($N363="","",INDEX(DEF_OBLAST,$N363,9))</f>
        <v>27363163</v>
      </c>
    </row>
    <row r="364" spans="1:23" x14ac:dyDescent="0.25">
      <c r="A364">
        <v>50010689</v>
      </c>
      <c r="B364" t="s">
        <v>686</v>
      </c>
      <c r="C364" t="s">
        <v>687</v>
      </c>
      <c r="D364">
        <v>13853</v>
      </c>
      <c r="E364">
        <v>96.971000000000004</v>
      </c>
      <c r="F364">
        <v>0.48729145728643219</v>
      </c>
      <c r="G364">
        <v>199</v>
      </c>
      <c r="H364">
        <v>0.9</v>
      </c>
      <c r="I364">
        <v>4345436</v>
      </c>
      <c r="L364" t="str">
        <f t="shared" si="5"/>
        <v>fakturace@detskyeshop.cz</v>
      </c>
      <c r="N364">
        <f>IFERROR(IF(ROW()=2,1,IF(COUNTIF($N$1:$N363,$N363)+1&gt;IF(LEN(INDEX(DEF_MAIL,$N363))=LEN(SUBSTITUTE(INDEX(DEF_MAIL,$N363),";","")),1,LEN(INDEX(DEF_MAIL,$N363))-LEN(SUBSTITUTE(INDEX(DEF_MAIL,$N363),";",""))+1),IF($N363+1&gt;ROWS(DEF_MAIL),"",$N363+1),$N363)),"")</f>
        <v>292</v>
      </c>
      <c r="O364">
        <f>IF($N364="","",INDEX(DEF_OBLAST,$N364,1))</f>
        <v>50004318</v>
      </c>
      <c r="P364" t="str">
        <f>IF($N364="","",INDEX(DEF_OBLAST,$N364,2))</f>
        <v>BULLDOG EMPIRE S.R.O.</v>
      </c>
      <c r="Q364" t="str">
        <f>IF($N364="","",TRIM(RIGHT(LEFT(SUBSTITUTE(INDEX(DEF_MAIL,$N364),";",REPT(" ",LEN(INDEX(DEF_MAIL,$N364)))),COUNTIF($N$2:$N364,$N364)*LEN(INDEX(DEF_MAIL,$N364))),LEN(INDEX(DEF_MAIL,$N364)))))</f>
        <v>bulldog@streetpunk.cz</v>
      </c>
      <c r="R364">
        <f>IF($N364="","",INDEX(DEF_OBLAST,$N364,4))</f>
        <v>498</v>
      </c>
      <c r="S364">
        <f>IF($N364="","",INDEX(DEF_OBLAST,$N364,5))</f>
        <v>3.4860000000000002</v>
      </c>
      <c r="T364">
        <f>IF($N364="","",INDEX(DEF_OBLAST,$N364,6))</f>
        <v>0.31690909090909092</v>
      </c>
      <c r="U364">
        <f>IF($N364="","",INDEX(DEF_OBLAST,$N364,7))</f>
        <v>11</v>
      </c>
      <c r="V364">
        <f>IF($N364="","",IF(ISNUMBER(INDEX(DEF_OBLAST,$N364,8)),INDEX(DEF_OBLAST,$N364,8),""))</f>
        <v>1.3</v>
      </c>
      <c r="W364">
        <f>IF($N364="","",INDEX(DEF_OBLAST,$N364,9))</f>
        <v>27363163</v>
      </c>
    </row>
    <row r="365" spans="1:23" x14ac:dyDescent="0.25">
      <c r="A365">
        <v>50006164</v>
      </c>
      <c r="B365" t="s">
        <v>688</v>
      </c>
      <c r="C365" t="s">
        <v>689</v>
      </c>
      <c r="D365">
        <v>978</v>
      </c>
      <c r="E365">
        <v>6.8460000000000001</v>
      </c>
      <c r="F365">
        <v>0.48899999999999999</v>
      </c>
      <c r="G365">
        <v>14</v>
      </c>
      <c r="H365">
        <v>1.3</v>
      </c>
      <c r="I365">
        <v>45077886</v>
      </c>
      <c r="L365" t="str">
        <f t="shared" si="5"/>
        <v>shop@fordivers.cz</v>
      </c>
      <c r="N365">
        <f>IFERROR(IF(ROW()=2,1,IF(COUNTIF($N$1:$N364,$N364)+1&gt;IF(LEN(INDEX(DEF_MAIL,$N364))=LEN(SUBSTITUTE(INDEX(DEF_MAIL,$N364),";","")),1,LEN(INDEX(DEF_MAIL,$N364))-LEN(SUBSTITUTE(INDEX(DEF_MAIL,$N364),";",""))+1),IF($N364+1&gt;ROWS(DEF_MAIL),"",$N364+1),$N364)),"")</f>
        <v>293</v>
      </c>
      <c r="O365">
        <f>IF($N365="","",INDEX(DEF_OBLAST,$N365,1))</f>
        <v>50010277</v>
      </c>
      <c r="P365" t="str">
        <f>IF($N365="","",INDEX(DEF_OBLAST,$N365,2))</f>
        <v>Florbal.com s.r.o.</v>
      </c>
      <c r="Q365" t="str">
        <f>IF($N365="","",TRIM(RIGHT(LEFT(SUBSTITUTE(INDEX(DEF_MAIL,$N365),";",REPT(" ",LEN(INDEX(DEF_MAIL,$N365)))),COUNTIF($N$2:$N365,$N365)*LEN(INDEX(DEF_MAIL,$N365))),LEN(INDEX(DEF_MAIL,$N365)))))</f>
        <v>msenkypl@florbal.com</v>
      </c>
      <c r="R365">
        <f>IF($N365="","",INDEX(DEF_OBLAST,$N365,4))</f>
        <v>20747</v>
      </c>
      <c r="S365">
        <f>IF($N365="","",INDEX(DEF_OBLAST,$N365,5))</f>
        <v>145.22900000000001</v>
      </c>
      <c r="T365">
        <f>IF($N365="","",INDEX(DEF_OBLAST,$N365,6))</f>
        <v>0.31848464912280705</v>
      </c>
      <c r="U365">
        <f>IF($N365="","",INDEX(DEF_OBLAST,$N365,7))</f>
        <v>456</v>
      </c>
      <c r="V365">
        <f>IF($N365="","",IF(ISNUMBER(INDEX(DEF_OBLAST,$N365,8)),INDEX(DEF_OBLAST,$N365,8),""))</f>
        <v>0.9</v>
      </c>
      <c r="W365">
        <f>IF($N365="","",INDEX(DEF_OBLAST,$N365,9))</f>
        <v>3933008</v>
      </c>
    </row>
    <row r="366" spans="1:23" x14ac:dyDescent="0.25">
      <c r="A366">
        <v>50010204</v>
      </c>
      <c r="B366" t="s">
        <v>690</v>
      </c>
      <c r="C366" t="s">
        <v>691</v>
      </c>
      <c r="D366">
        <v>19320</v>
      </c>
      <c r="E366">
        <v>135.24</v>
      </c>
      <c r="F366">
        <v>0.49000000000000005</v>
      </c>
      <c r="G366">
        <v>276</v>
      </c>
      <c r="H366">
        <v>0.9</v>
      </c>
      <c r="I366">
        <v>24660523</v>
      </c>
      <c r="L366" t="str">
        <f t="shared" si="5"/>
        <v>info@luxurybags.cz; vochozka@gmail.com</v>
      </c>
      <c r="N366">
        <f>IFERROR(IF(ROW()=2,1,IF(COUNTIF($N$1:$N365,$N365)+1&gt;IF(LEN(INDEX(DEF_MAIL,$N365))=LEN(SUBSTITUTE(INDEX(DEF_MAIL,$N365),";","")),1,LEN(INDEX(DEF_MAIL,$N365))-LEN(SUBSTITUTE(INDEX(DEF_MAIL,$N365),";",""))+1),IF($N365+1&gt;ROWS(DEF_MAIL),"",$N365+1),$N365)),"")</f>
        <v>293</v>
      </c>
      <c r="O366">
        <f>IF($N366="","",INDEX(DEF_OBLAST,$N366,1))</f>
        <v>50010277</v>
      </c>
      <c r="P366" t="str">
        <f>IF($N366="","",INDEX(DEF_OBLAST,$N366,2))</f>
        <v>Florbal.com s.r.o.</v>
      </c>
      <c r="Q366" t="str">
        <f>IF($N366="","",TRIM(RIGHT(LEFT(SUBSTITUTE(INDEX(DEF_MAIL,$N366),";",REPT(" ",LEN(INDEX(DEF_MAIL,$N366)))),COUNTIF($N$2:$N366,$N366)*LEN(INDEX(DEF_MAIL,$N366))),LEN(INDEX(DEF_MAIL,$N366)))))</f>
        <v>obchod@florbal.com</v>
      </c>
      <c r="R366">
        <f>IF($N366="","",INDEX(DEF_OBLAST,$N366,4))</f>
        <v>20747</v>
      </c>
      <c r="S366">
        <f>IF($N366="","",INDEX(DEF_OBLAST,$N366,5))</f>
        <v>145.22900000000001</v>
      </c>
      <c r="T366">
        <f>IF($N366="","",INDEX(DEF_OBLAST,$N366,6))</f>
        <v>0.31848464912280705</v>
      </c>
      <c r="U366">
        <f>IF($N366="","",INDEX(DEF_OBLAST,$N366,7))</f>
        <v>456</v>
      </c>
      <c r="V366">
        <f>IF($N366="","",IF(ISNUMBER(INDEX(DEF_OBLAST,$N366,8)),INDEX(DEF_OBLAST,$N366,8),""))</f>
        <v>0.9</v>
      </c>
      <c r="W366">
        <f>IF($N366="","",INDEX(DEF_OBLAST,$N366,9))</f>
        <v>3933008</v>
      </c>
    </row>
    <row r="367" spans="1:23" x14ac:dyDescent="0.25">
      <c r="A367">
        <v>50008198</v>
      </c>
      <c r="B367" t="s">
        <v>692</v>
      </c>
      <c r="C367" t="s">
        <v>693</v>
      </c>
      <c r="D367">
        <v>10311</v>
      </c>
      <c r="E367">
        <v>72.177000000000007</v>
      </c>
      <c r="F367">
        <v>0.49436301369863017</v>
      </c>
      <c r="G367">
        <v>146</v>
      </c>
      <c r="H367">
        <v>1.1000000000000001</v>
      </c>
      <c r="I367">
        <v>62584383</v>
      </c>
      <c r="L367" t="str">
        <f t="shared" si="5"/>
        <v>ariana@volny.cz</v>
      </c>
      <c r="N367">
        <f>IFERROR(IF(ROW()=2,1,IF(COUNTIF($N$1:$N366,$N366)+1&gt;IF(LEN(INDEX(DEF_MAIL,$N366))=LEN(SUBSTITUTE(INDEX(DEF_MAIL,$N366),";","")),1,LEN(INDEX(DEF_MAIL,$N366))-LEN(SUBSTITUTE(INDEX(DEF_MAIL,$N366),";",""))+1),IF($N366+1&gt;ROWS(DEF_MAIL),"",$N366+1),$N366)),"")</f>
        <v>294</v>
      </c>
      <c r="O367">
        <f>IF($N367="","",INDEX(DEF_OBLAST,$N367,1))</f>
        <v>50011726</v>
      </c>
      <c r="P367" t="str">
        <f>IF($N367="","",INDEX(DEF_OBLAST,$N367,2))</f>
        <v>N.KO spol. s r.o.</v>
      </c>
      <c r="Q367" t="str">
        <f>IF($N367="","",TRIM(RIGHT(LEFT(SUBSTITUTE(INDEX(DEF_MAIL,$N367),";",REPT(" ",LEN(INDEX(DEF_MAIL,$N367)))),COUNTIF($N$2:$N367,$N367)*LEN(INDEX(DEF_MAIL,$N367))),LEN(INDEX(DEF_MAIL,$N367)))))</f>
        <v>nko@nko.cz</v>
      </c>
      <c r="R367">
        <f>IF($N367="","",INDEX(DEF_OBLAST,$N367,4))</f>
        <v>7146</v>
      </c>
      <c r="S367">
        <f>IF($N367="","",INDEX(DEF_OBLAST,$N367,5))</f>
        <v>50.021999999999998</v>
      </c>
      <c r="T367">
        <f>IF($N367="","",INDEX(DEF_OBLAST,$N367,6))</f>
        <v>0.32065384615384612</v>
      </c>
      <c r="U367">
        <f>IF($N367="","",INDEX(DEF_OBLAST,$N367,7))</f>
        <v>156</v>
      </c>
      <c r="V367">
        <f>IF($N367="","",IF(ISNUMBER(INDEX(DEF_OBLAST,$N367,8)),INDEX(DEF_OBLAST,$N367,8),""))</f>
        <v>1.1000000000000001</v>
      </c>
      <c r="W367">
        <f>IF($N367="","",INDEX(DEF_OBLAST,$N367,9))</f>
        <v>26161109</v>
      </c>
    </row>
    <row r="368" spans="1:23" x14ac:dyDescent="0.25">
      <c r="A368">
        <v>50008709</v>
      </c>
      <c r="B368" t="s">
        <v>694</v>
      </c>
      <c r="C368" t="s">
        <v>695</v>
      </c>
      <c r="D368">
        <v>33522</v>
      </c>
      <c r="E368">
        <v>234.654</v>
      </c>
      <c r="F368">
        <v>0.4950506329113924</v>
      </c>
      <c r="G368">
        <v>474</v>
      </c>
      <c r="H368">
        <v>0.9</v>
      </c>
      <c r="I368">
        <v>27220044</v>
      </c>
      <c r="L368" t="str">
        <f t="shared" si="5"/>
        <v>pazak@pazak.eu</v>
      </c>
      <c r="N368">
        <f>IFERROR(IF(ROW()=2,1,IF(COUNTIF($N$1:$N367,$N367)+1&gt;IF(LEN(INDEX(DEF_MAIL,$N367))=LEN(SUBSTITUTE(INDEX(DEF_MAIL,$N367),";","")),1,LEN(INDEX(DEF_MAIL,$N367))-LEN(SUBSTITUTE(INDEX(DEF_MAIL,$N367),";",""))+1),IF($N367+1&gt;ROWS(DEF_MAIL),"",$N367+1),$N367)),"")</f>
        <v>294</v>
      </c>
      <c r="O368">
        <f>IF($N368="","",INDEX(DEF_OBLAST,$N368,1))</f>
        <v>50011726</v>
      </c>
      <c r="P368" t="str">
        <f>IF($N368="","",INDEX(DEF_OBLAST,$N368,2))</f>
        <v>N.KO spol. s r.o.</v>
      </c>
      <c r="Q368" t="str">
        <f>IF($N368="","",TRIM(RIGHT(LEFT(SUBSTITUTE(INDEX(DEF_MAIL,$N368),";",REPT(" ",LEN(INDEX(DEF_MAIL,$N368)))),COUNTIF($N$2:$N368,$N368)*LEN(INDEX(DEF_MAIL,$N368))),LEN(INDEX(DEF_MAIL,$N368)))))</f>
        <v>ondrej@nko.cz</v>
      </c>
      <c r="R368">
        <f>IF($N368="","",INDEX(DEF_OBLAST,$N368,4))</f>
        <v>7146</v>
      </c>
      <c r="S368">
        <f>IF($N368="","",INDEX(DEF_OBLAST,$N368,5))</f>
        <v>50.021999999999998</v>
      </c>
      <c r="T368">
        <f>IF($N368="","",INDEX(DEF_OBLAST,$N368,6))</f>
        <v>0.32065384615384612</v>
      </c>
      <c r="U368">
        <f>IF($N368="","",INDEX(DEF_OBLAST,$N368,7))</f>
        <v>156</v>
      </c>
      <c r="V368">
        <f>IF($N368="","",IF(ISNUMBER(INDEX(DEF_OBLAST,$N368,8)),INDEX(DEF_OBLAST,$N368,8),""))</f>
        <v>1.1000000000000001</v>
      </c>
      <c r="W368">
        <f>IF($N368="","",INDEX(DEF_OBLAST,$N368,9))</f>
        <v>26161109</v>
      </c>
    </row>
    <row r="369" spans="1:23" x14ac:dyDescent="0.25">
      <c r="A369">
        <v>50006980</v>
      </c>
      <c r="B369" t="s">
        <v>696</v>
      </c>
      <c r="C369" t="s">
        <v>697</v>
      </c>
      <c r="D369">
        <v>41830</v>
      </c>
      <c r="E369">
        <v>292.81</v>
      </c>
      <c r="F369">
        <v>0.50052991452991458</v>
      </c>
      <c r="G369">
        <v>585</v>
      </c>
      <c r="H369">
        <v>0.9</v>
      </c>
      <c r="I369">
        <v>26320509</v>
      </c>
      <c r="L369" t="str">
        <f t="shared" si="5"/>
        <v>veronika@aspgroup.cz</v>
      </c>
      <c r="N369">
        <f>IFERROR(IF(ROW()=2,1,IF(COUNTIF($N$1:$N368,$N368)+1&gt;IF(LEN(INDEX(DEF_MAIL,$N368))=LEN(SUBSTITUTE(INDEX(DEF_MAIL,$N368),";","")),1,LEN(INDEX(DEF_MAIL,$N368))-LEN(SUBSTITUTE(INDEX(DEF_MAIL,$N368),";",""))+1),IF($N368+1&gt;ROWS(DEF_MAIL),"",$N368+1),$N368)),"")</f>
        <v>295</v>
      </c>
      <c r="O369">
        <f>IF($N369="","",INDEX(DEF_OBLAST,$N369,1))</f>
        <v>50007819</v>
      </c>
      <c r="P369" t="str">
        <f>IF($N369="","",INDEX(DEF_OBLAST,$N369,2))</f>
        <v>Amylon, a.s.</v>
      </c>
      <c r="Q369" t="str">
        <f>IF($N369="","",TRIM(RIGHT(LEFT(SUBSTITUTE(INDEX(DEF_MAIL,$N369),";",REPT(" ",LEN(INDEX(DEF_MAIL,$N369)))),COUNTIF($N$2:$N369,$N369)*LEN(INDEX(DEF_MAIL,$N369))),LEN(INDEX(DEF_MAIL,$N369)))))</f>
        <v>novotna@amylon.cz</v>
      </c>
      <c r="R369">
        <f>IF($N369="","",INDEX(DEF_OBLAST,$N369,4))</f>
        <v>2295</v>
      </c>
      <c r="S369">
        <f>IF($N369="","",INDEX(DEF_OBLAST,$N369,5))</f>
        <v>16.065000000000001</v>
      </c>
      <c r="T369">
        <f>IF($N369="","",INDEX(DEF_OBLAST,$N369,6))</f>
        <v>0.32130000000000003</v>
      </c>
      <c r="U369">
        <f>IF($N369="","",INDEX(DEF_OBLAST,$N369,7))</f>
        <v>50</v>
      </c>
      <c r="V369">
        <f>IF($N369="","",IF(ISNUMBER(INDEX(DEF_OBLAST,$N369,8)),INDEX(DEF_OBLAST,$N369,8),""))</f>
        <v>1.3</v>
      </c>
      <c r="W369">
        <f>IF($N369="","",INDEX(DEF_OBLAST,$N369,9))</f>
        <v>60108771</v>
      </c>
    </row>
    <row r="370" spans="1:23" x14ac:dyDescent="0.25">
      <c r="A370">
        <v>50004440</v>
      </c>
      <c r="B370" t="s">
        <v>698</v>
      </c>
      <c r="C370" t="s">
        <v>699</v>
      </c>
      <c r="D370">
        <v>7514</v>
      </c>
      <c r="E370">
        <v>52.597999999999999</v>
      </c>
      <c r="F370">
        <v>0.50093333333333334</v>
      </c>
      <c r="G370">
        <v>105</v>
      </c>
      <c r="H370">
        <v>1.1000000000000001</v>
      </c>
      <c r="I370">
        <v>25136755</v>
      </c>
      <c r="L370" t="str">
        <f t="shared" si="5"/>
        <v>info@progresscycle.cz</v>
      </c>
      <c r="N370">
        <f>IFERROR(IF(ROW()=2,1,IF(COUNTIF($N$1:$N369,$N369)+1&gt;IF(LEN(INDEX(DEF_MAIL,$N369))=LEN(SUBSTITUTE(INDEX(DEF_MAIL,$N369),";","")),1,LEN(INDEX(DEF_MAIL,$N369))-LEN(SUBSTITUTE(INDEX(DEF_MAIL,$N369),";",""))+1),IF($N369+1&gt;ROWS(DEF_MAIL),"",$N369+1),$N369)),"")</f>
        <v>296</v>
      </c>
      <c r="O370">
        <f>IF($N370="","",INDEX(DEF_OBLAST,$N370,1))</f>
        <v>50011682</v>
      </c>
      <c r="P370" t="str">
        <f>IF($N370="","",INDEX(DEF_OBLAST,$N370,2))</f>
        <v>PöSAMO - Retezárna, spol. s r.o.</v>
      </c>
      <c r="Q370" t="str">
        <f>IF($N370="","",TRIM(RIGHT(LEFT(SUBSTITUTE(INDEX(DEF_MAIL,$N370),";",REPT(" ",LEN(INDEX(DEF_MAIL,$N370)))),COUNTIF($N$2:$N370,$N370)*LEN(INDEX(DEF_MAIL,$N370))),LEN(INDEX(DEF_MAIL,$N370)))))</f>
        <v>posamo@posamo.cz</v>
      </c>
      <c r="R370">
        <f>IF($N370="","",INDEX(DEF_OBLAST,$N370,4))</f>
        <v>5864</v>
      </c>
      <c r="S370">
        <f>IF($N370="","",INDEX(DEF_OBLAST,$N370,5))</f>
        <v>41.048000000000002</v>
      </c>
      <c r="T370">
        <f>IF($N370="","",INDEX(DEF_OBLAST,$N370,6))</f>
        <v>0.32577777777777778</v>
      </c>
      <c r="U370">
        <f>IF($N370="","",INDEX(DEF_OBLAST,$N370,7))</f>
        <v>126</v>
      </c>
      <c r="V370">
        <f>IF($N370="","",IF(ISNUMBER(INDEX(DEF_OBLAST,$N370,8)),INDEX(DEF_OBLAST,$N370,8),""))</f>
        <v>1.1000000000000001</v>
      </c>
      <c r="W370">
        <f>IF($N370="","",INDEX(DEF_OBLAST,$N370,9))</f>
        <v>60930233</v>
      </c>
    </row>
    <row r="371" spans="1:23" x14ac:dyDescent="0.25">
      <c r="A371">
        <v>50008763</v>
      </c>
      <c r="B371" t="s">
        <v>700</v>
      </c>
      <c r="C371" t="s">
        <v>701</v>
      </c>
      <c r="D371">
        <v>1865</v>
      </c>
      <c r="E371">
        <v>13.055</v>
      </c>
      <c r="F371">
        <v>0.50211538461538463</v>
      </c>
      <c r="G371">
        <v>26</v>
      </c>
      <c r="H371">
        <v>1.3</v>
      </c>
      <c r="I371">
        <v>3137023</v>
      </c>
      <c r="L371" t="str">
        <f t="shared" si="5"/>
        <v>mojelevandule@seznam.cz</v>
      </c>
      <c r="N371">
        <f>IFERROR(IF(ROW()=2,1,IF(COUNTIF($N$1:$N370,$N370)+1&gt;IF(LEN(INDEX(DEF_MAIL,$N370))=LEN(SUBSTITUTE(INDEX(DEF_MAIL,$N370),";","")),1,LEN(INDEX(DEF_MAIL,$N370))-LEN(SUBSTITUTE(INDEX(DEF_MAIL,$N370),";",""))+1),IF($N370+1&gt;ROWS(DEF_MAIL),"",$N370+1),$N370)),"")</f>
        <v>297</v>
      </c>
      <c r="O371">
        <f>IF($N371="","",INDEX(DEF_OBLAST,$N371,1))</f>
        <v>50007180</v>
      </c>
      <c r="P371" t="str">
        <f>IF($N371="","",INDEX(DEF_OBLAST,$N371,2))</f>
        <v>Schindler Systems, s.r.o.</v>
      </c>
      <c r="Q371" t="str">
        <f>IF($N371="","",TRIM(RIGHT(LEFT(SUBSTITUTE(INDEX(DEF_MAIL,$N371),";",REPT(" ",LEN(INDEX(DEF_MAIL,$N371)))),COUNTIF($N$2:$N371,$N371)*LEN(INDEX(DEF_MAIL,$N371))),LEN(INDEX(DEF_MAIL,$N371)))))</f>
        <v>lenka.hronkova@schindler-sys.cz</v>
      </c>
      <c r="R371">
        <f>IF($N371="","",INDEX(DEF_OBLAST,$N371,4))</f>
        <v>4481</v>
      </c>
      <c r="S371">
        <f>IF($N371="","",INDEX(DEF_OBLAST,$N371,5))</f>
        <v>31.367000000000001</v>
      </c>
      <c r="T371">
        <f>IF($N371="","",INDEX(DEF_OBLAST,$N371,6))</f>
        <v>0.32673958333333336</v>
      </c>
      <c r="U371">
        <f>IF($N371="","",INDEX(DEF_OBLAST,$N371,7))</f>
        <v>96</v>
      </c>
      <c r="V371">
        <f>IF($N371="","",IF(ISNUMBER(INDEX(DEF_OBLAST,$N371,8)),INDEX(DEF_OBLAST,$N371,8),""))</f>
        <v>1.1000000000000001</v>
      </c>
      <c r="W371">
        <f>IF($N371="","",INDEX(DEF_OBLAST,$N371,9))</f>
        <v>27902510</v>
      </c>
    </row>
    <row r="372" spans="1:23" x14ac:dyDescent="0.25">
      <c r="A372">
        <v>50008520</v>
      </c>
      <c r="B372" t="s">
        <v>702</v>
      </c>
      <c r="C372" t="s">
        <v>703</v>
      </c>
      <c r="D372">
        <v>7611</v>
      </c>
      <c r="E372">
        <v>53.277000000000001</v>
      </c>
      <c r="F372">
        <v>0.50261320754716987</v>
      </c>
      <c r="G372">
        <v>106</v>
      </c>
      <c r="H372">
        <v>1.1000000000000001</v>
      </c>
      <c r="I372">
        <v>70237859</v>
      </c>
      <c r="L372" t="str">
        <f t="shared" si="5"/>
        <v>info@vseprolov.cz</v>
      </c>
      <c r="N372">
        <f>IFERROR(IF(ROW()=2,1,IF(COUNTIF($N$1:$N371,$N371)+1&gt;IF(LEN(INDEX(DEF_MAIL,$N371))=LEN(SUBSTITUTE(INDEX(DEF_MAIL,$N371),";","")),1,LEN(INDEX(DEF_MAIL,$N371))-LEN(SUBSTITUTE(INDEX(DEF_MAIL,$N371),";",""))+1),IF($N371+1&gt;ROWS(DEF_MAIL),"",$N371+1),$N371)),"")</f>
        <v>297</v>
      </c>
      <c r="O372">
        <f>IF($N372="","",INDEX(DEF_OBLAST,$N372,1))</f>
        <v>50007180</v>
      </c>
      <c r="P372" t="str">
        <f>IF($N372="","",INDEX(DEF_OBLAST,$N372,2))</f>
        <v>Schindler Systems, s.r.o.</v>
      </c>
      <c r="Q372" t="str">
        <f>IF($N372="","",TRIM(RIGHT(LEFT(SUBSTITUTE(INDEX(DEF_MAIL,$N372),";",REPT(" ",LEN(INDEX(DEF_MAIL,$N372)))),COUNTIF($N$2:$N372,$N372)*LEN(INDEX(DEF_MAIL,$N372))),LEN(INDEX(DEF_MAIL,$N372)))))</f>
        <v>fakturace.schindler@eintranet.net</v>
      </c>
      <c r="R372">
        <f>IF($N372="","",INDEX(DEF_OBLAST,$N372,4))</f>
        <v>4481</v>
      </c>
      <c r="S372">
        <f>IF($N372="","",INDEX(DEF_OBLAST,$N372,5))</f>
        <v>31.367000000000001</v>
      </c>
      <c r="T372">
        <f>IF($N372="","",INDEX(DEF_OBLAST,$N372,6))</f>
        <v>0.32673958333333336</v>
      </c>
      <c r="U372">
        <f>IF($N372="","",INDEX(DEF_OBLAST,$N372,7))</f>
        <v>96</v>
      </c>
      <c r="V372">
        <f>IF($N372="","",IF(ISNUMBER(INDEX(DEF_OBLAST,$N372,8)),INDEX(DEF_OBLAST,$N372,8),""))</f>
        <v>1.1000000000000001</v>
      </c>
      <c r="W372">
        <f>IF($N372="","",INDEX(DEF_OBLAST,$N372,9))</f>
        <v>27902510</v>
      </c>
    </row>
    <row r="373" spans="1:23" x14ac:dyDescent="0.25">
      <c r="A373">
        <v>50009539</v>
      </c>
      <c r="B373" t="s">
        <v>704</v>
      </c>
      <c r="C373" t="s">
        <v>705</v>
      </c>
      <c r="D373">
        <v>4600</v>
      </c>
      <c r="E373">
        <v>32.200000000000003</v>
      </c>
      <c r="F373">
        <v>0.50312500000000004</v>
      </c>
      <c r="G373">
        <v>64</v>
      </c>
      <c r="H373">
        <v>1.3</v>
      </c>
      <c r="I373">
        <v>25592424</v>
      </c>
      <c r="L373" t="str">
        <f t="shared" si="5"/>
        <v>faktury@reklamnicokolady.cz</v>
      </c>
      <c r="N373">
        <f>IFERROR(IF(ROW()=2,1,IF(COUNTIF($N$1:$N372,$N372)+1&gt;IF(LEN(INDEX(DEF_MAIL,$N372))=LEN(SUBSTITUTE(INDEX(DEF_MAIL,$N372),";","")),1,LEN(INDEX(DEF_MAIL,$N372))-LEN(SUBSTITUTE(INDEX(DEF_MAIL,$N372),";",""))+1),IF($N372+1&gt;ROWS(DEF_MAIL),"",$N372+1),$N372)),"")</f>
        <v>298</v>
      </c>
      <c r="O373">
        <f>IF($N373="","",INDEX(DEF_OBLAST,$N373,1))</f>
        <v>50007573</v>
      </c>
      <c r="P373" t="str">
        <f>IF($N373="","",INDEX(DEF_OBLAST,$N373,2))</f>
        <v>Jirí Prkna</v>
      </c>
      <c r="Q373" t="str">
        <f>IF($N373="","",TRIM(RIGHT(LEFT(SUBSTITUTE(INDEX(DEF_MAIL,$N373),";",REPT(" ",LEN(INDEX(DEF_MAIL,$N373)))),COUNTIF($N$2:$N373,$N373)*LEN(INDEX(DEF_MAIL,$N373))),LEN(INDEX(DEF_MAIL,$N373)))))</f>
        <v>info@sportovniobchod.cz</v>
      </c>
      <c r="R373">
        <f>IF($N373="","",INDEX(DEF_OBLAST,$N373,4))</f>
        <v>16851</v>
      </c>
      <c r="S373">
        <f>IF($N373="","",INDEX(DEF_OBLAST,$N373,5))</f>
        <v>117.95700000000001</v>
      </c>
      <c r="T373">
        <f>IF($N373="","",INDEX(DEF_OBLAST,$N373,6))</f>
        <v>0.33041176470588235</v>
      </c>
      <c r="U373">
        <f>IF($N373="","",INDEX(DEF_OBLAST,$N373,7))</f>
        <v>357</v>
      </c>
      <c r="V373">
        <f>IF($N373="","",IF(ISNUMBER(INDEX(DEF_OBLAST,$N373,8)),INDEX(DEF_OBLAST,$N373,8),""))</f>
        <v>0.9</v>
      </c>
      <c r="W373">
        <f>IF($N373="","",INDEX(DEF_OBLAST,$N373,9))</f>
        <v>75763133</v>
      </c>
    </row>
    <row r="374" spans="1:23" x14ac:dyDescent="0.25">
      <c r="A374">
        <v>50001210</v>
      </c>
      <c r="B374" t="s">
        <v>706</v>
      </c>
      <c r="C374" t="s">
        <v>707</v>
      </c>
      <c r="D374">
        <v>17499</v>
      </c>
      <c r="E374">
        <v>122.49300000000001</v>
      </c>
      <c r="F374">
        <v>0.50408641975308643</v>
      </c>
      <c r="G374">
        <v>243</v>
      </c>
      <c r="H374">
        <v>0.9</v>
      </c>
      <c r="I374">
        <v>25079093</v>
      </c>
      <c r="L374" t="str">
        <f t="shared" si="5"/>
        <v>amana@caj.cz</v>
      </c>
      <c r="N374">
        <f>IFERROR(IF(ROW()=2,1,IF(COUNTIF($N$1:$N373,$N373)+1&gt;IF(LEN(INDEX(DEF_MAIL,$N373))=LEN(SUBSTITUTE(INDEX(DEF_MAIL,$N373),";","")),1,LEN(INDEX(DEF_MAIL,$N373))-LEN(SUBSTITUTE(INDEX(DEF_MAIL,$N373),";",""))+1),IF($N373+1&gt;ROWS(DEF_MAIL),"",$N373+1),$N373)),"")</f>
        <v>299</v>
      </c>
      <c r="O374">
        <f>IF($N374="","",INDEX(DEF_OBLAST,$N374,1))</f>
        <v>50005950</v>
      </c>
      <c r="P374" t="str">
        <f>IF($N374="","",INDEX(DEF_OBLAST,$N374,2))</f>
        <v>Zuzana Pekná</v>
      </c>
      <c r="Q374" t="str">
        <f>IF($N374="","",TRIM(RIGHT(LEFT(SUBSTITUTE(INDEX(DEF_MAIL,$N374),";",REPT(" ",LEN(INDEX(DEF_MAIL,$N374)))),COUNTIF($N$2:$N374,$N374)*LEN(INDEX(DEF_MAIL,$N374))),LEN(INDEX(DEF_MAIL,$N374)))))</f>
        <v>zuzana.pekna@cestadreva.cz</v>
      </c>
      <c r="R374">
        <f>IF($N374="","",INDEX(DEF_OBLAST,$N374,4))</f>
        <v>8640</v>
      </c>
      <c r="S374">
        <f>IF($N374="","",INDEX(DEF_OBLAST,$N374,5))</f>
        <v>60.480000000000004</v>
      </c>
      <c r="T374">
        <f>IF($N374="","",INDEX(DEF_OBLAST,$N374,6))</f>
        <v>0.33049180327868855</v>
      </c>
      <c r="U374">
        <f>IF($N374="","",INDEX(DEF_OBLAST,$N374,7))</f>
        <v>183</v>
      </c>
      <c r="V374">
        <f>IF($N374="","",IF(ISNUMBER(INDEX(DEF_OBLAST,$N374,8)),INDEX(DEF_OBLAST,$N374,8),""))</f>
        <v>1.1000000000000001</v>
      </c>
      <c r="W374">
        <f>IF($N374="","",INDEX(DEF_OBLAST,$N374,9))</f>
        <v>73743488</v>
      </c>
    </row>
    <row r="375" spans="1:23" x14ac:dyDescent="0.25">
      <c r="A375">
        <v>50006971</v>
      </c>
      <c r="B375" t="s">
        <v>708</v>
      </c>
      <c r="C375" t="s">
        <v>709</v>
      </c>
      <c r="D375">
        <v>1730</v>
      </c>
      <c r="E375">
        <v>12.11</v>
      </c>
      <c r="F375">
        <v>0.50458333333333327</v>
      </c>
      <c r="G375">
        <v>24</v>
      </c>
      <c r="H375">
        <v>1.3</v>
      </c>
      <c r="I375">
        <v>27548457</v>
      </c>
      <c r="L375" t="str">
        <f t="shared" si="5"/>
        <v>info@walimex.cz; janpen@volny.cz</v>
      </c>
      <c r="N375">
        <f>IFERROR(IF(ROW()=2,1,IF(COUNTIF($N$1:$N374,$N374)+1&gt;IF(LEN(INDEX(DEF_MAIL,$N374))=LEN(SUBSTITUTE(INDEX(DEF_MAIL,$N374),";","")),1,LEN(INDEX(DEF_MAIL,$N374))-LEN(SUBSTITUTE(INDEX(DEF_MAIL,$N374),";",""))+1),IF($N374+1&gt;ROWS(DEF_MAIL),"",$N374+1),$N374)),"")</f>
        <v>300</v>
      </c>
      <c r="O375">
        <f>IF($N375="","",INDEX(DEF_OBLAST,$N375,1))</f>
        <v>50005855</v>
      </c>
      <c r="P375" t="str">
        <f>IF($N375="","",INDEX(DEF_OBLAST,$N375,2))</f>
        <v>Memphiss services s.r.o.</v>
      </c>
      <c r="Q375" t="str">
        <f>IF($N375="","",TRIM(RIGHT(LEFT(SUBSTITUTE(INDEX(DEF_MAIL,$N375),";",REPT(" ",LEN(INDEX(DEF_MAIL,$N375)))),COUNTIF($N$2:$N375,$N375)*LEN(INDEX(DEF_MAIL,$N375))),LEN(INDEX(DEF_MAIL,$N375)))))</f>
        <v>info@lcd-display.cz</v>
      </c>
      <c r="R375">
        <f>IF($N375="","",INDEX(DEF_OBLAST,$N375,4))</f>
        <v>4440</v>
      </c>
      <c r="S375">
        <f>IF($N375="","",INDEX(DEF_OBLAST,$N375,5))</f>
        <v>31.080000000000002</v>
      </c>
      <c r="T375">
        <f>IF($N375="","",INDEX(DEF_OBLAST,$N375,6))</f>
        <v>0.33063829787234045</v>
      </c>
      <c r="U375">
        <f>IF($N375="","",INDEX(DEF_OBLAST,$N375,7))</f>
        <v>94</v>
      </c>
      <c r="V375">
        <f>IF($N375="","",IF(ISNUMBER(INDEX(DEF_OBLAST,$N375,8)),INDEX(DEF_OBLAST,$N375,8),""))</f>
        <v>1.1000000000000001</v>
      </c>
      <c r="W375">
        <f>IF($N375="","",INDEX(DEF_OBLAST,$N375,9))</f>
        <v>24796620</v>
      </c>
    </row>
    <row r="376" spans="1:23" x14ac:dyDescent="0.25">
      <c r="A376">
        <v>50011002</v>
      </c>
      <c r="B376" t="s">
        <v>710</v>
      </c>
      <c r="C376" t="s">
        <v>711</v>
      </c>
      <c r="D376">
        <v>11198</v>
      </c>
      <c r="E376">
        <v>78.385999999999996</v>
      </c>
      <c r="F376">
        <v>0.50900000000000001</v>
      </c>
      <c r="G376">
        <v>154</v>
      </c>
      <c r="I376">
        <v>25333615</v>
      </c>
      <c r="L376" t="str">
        <f t="shared" si="5"/>
        <v>info@kocarky-ruzovypanter.cz</v>
      </c>
      <c r="N376">
        <f>IFERROR(IF(ROW()=2,1,IF(COUNTIF($N$1:$N375,$N375)+1&gt;IF(LEN(INDEX(DEF_MAIL,$N375))=LEN(SUBSTITUTE(INDEX(DEF_MAIL,$N375),";","")),1,LEN(INDEX(DEF_MAIL,$N375))-LEN(SUBSTITUTE(INDEX(DEF_MAIL,$N375),";",""))+1),IF($N375+1&gt;ROWS(DEF_MAIL),"",$N375+1),$N375)),"")</f>
        <v>301</v>
      </c>
      <c r="O376">
        <f>IF($N376="","",INDEX(DEF_OBLAST,$N376,1))</f>
        <v>50012434</v>
      </c>
      <c r="P376" t="str">
        <f>IF($N376="","",INDEX(DEF_OBLAST,$N376,2))</f>
        <v>Kokiska s.r.o.</v>
      </c>
      <c r="Q376" t="str">
        <f>IF($N376="","",TRIM(RIGHT(LEFT(SUBSTITUTE(INDEX(DEF_MAIL,$N376),";",REPT(" ",LEN(INDEX(DEF_MAIL,$N376)))),COUNTIF($N$2:$N376,$N376)*LEN(INDEX(DEF_MAIL,$N376))),LEN(INDEX(DEF_MAIL,$N376)))))</f>
        <v>fakturace@kokiskashop.cz</v>
      </c>
      <c r="R376">
        <f>IF($N376="","",INDEX(DEF_OBLAST,$N376,4))</f>
        <v>42701</v>
      </c>
      <c r="S376">
        <f>IF($N376="","",INDEX(DEF_OBLAST,$N376,5))</f>
        <v>298.90699999999998</v>
      </c>
      <c r="T376">
        <f>IF($N376="","",INDEX(DEF_OBLAST,$N376,6))</f>
        <v>0.33138248337028825</v>
      </c>
      <c r="U376">
        <f>IF($N376="","",INDEX(DEF_OBLAST,$N376,7))</f>
        <v>902</v>
      </c>
      <c r="V376">
        <f>IF($N376="","",IF(ISNUMBER(INDEX(DEF_OBLAST,$N376,8)),INDEX(DEF_OBLAST,$N376,8),""))</f>
        <v>0.9</v>
      </c>
      <c r="W376">
        <f>IF($N376="","",INDEX(DEF_OBLAST,$N376,9))</f>
        <v>2509016</v>
      </c>
    </row>
    <row r="377" spans="1:23" x14ac:dyDescent="0.25">
      <c r="A377">
        <v>50008179</v>
      </c>
      <c r="B377" t="s">
        <v>712</v>
      </c>
      <c r="C377" t="s">
        <v>713</v>
      </c>
      <c r="D377">
        <v>14017</v>
      </c>
      <c r="E377">
        <v>98.119</v>
      </c>
      <c r="F377">
        <v>0.51103645833333333</v>
      </c>
      <c r="G377">
        <v>192</v>
      </c>
      <c r="I377">
        <v>1068938</v>
      </c>
      <c r="L377" t="str">
        <f t="shared" si="5"/>
        <v>info@five-ten.cz; obadal.j@gmail.com</v>
      </c>
      <c r="N377">
        <f>IFERROR(IF(ROW()=2,1,IF(COUNTIF($N$1:$N376,$N376)+1&gt;IF(LEN(INDEX(DEF_MAIL,$N376))=LEN(SUBSTITUTE(INDEX(DEF_MAIL,$N376),";","")),1,LEN(INDEX(DEF_MAIL,$N376))-LEN(SUBSTITUTE(INDEX(DEF_MAIL,$N376),";",""))+1),IF($N376+1&gt;ROWS(DEF_MAIL),"",$N376+1),$N376)),"")</f>
        <v>302</v>
      </c>
      <c r="O377">
        <f>IF($N377="","",INDEX(DEF_OBLAST,$N377,1))</f>
        <v>50009813</v>
      </c>
      <c r="P377" t="str">
        <f>IF($N377="","",INDEX(DEF_OBLAST,$N377,2))</f>
        <v>Pavlína Dlabalová</v>
      </c>
      <c r="Q377" t="str">
        <f>IF($N377="","",TRIM(RIGHT(LEFT(SUBSTITUTE(INDEX(DEF_MAIL,$N377),";",REPT(" ",LEN(INDEX(DEF_MAIL,$N377)))),COUNTIF($N$2:$N377,$N377)*LEN(INDEX(DEF_MAIL,$N377))),LEN(INDEX(DEF_MAIL,$N377)))))</f>
        <v>landruf@seznam.cz</v>
      </c>
      <c r="R377">
        <f>IF($N377="","",INDEX(DEF_OBLAST,$N377,4))</f>
        <v>1140</v>
      </c>
      <c r="S377">
        <f>IF($N377="","",INDEX(DEF_OBLAST,$N377,5))</f>
        <v>7.98</v>
      </c>
      <c r="T377">
        <f>IF($N377="","",INDEX(DEF_OBLAST,$N377,6))</f>
        <v>0.33250000000000002</v>
      </c>
      <c r="U377">
        <f>IF($N377="","",INDEX(DEF_OBLAST,$N377,7))</f>
        <v>24</v>
      </c>
      <c r="V377">
        <f>IF($N377="","",IF(ISNUMBER(INDEX(DEF_OBLAST,$N377,8)),INDEX(DEF_OBLAST,$N377,8),""))</f>
        <v>1.3</v>
      </c>
      <c r="W377">
        <f>IF($N377="","",INDEX(DEF_OBLAST,$N377,9))</f>
        <v>74807901</v>
      </c>
    </row>
    <row r="378" spans="1:23" x14ac:dyDescent="0.25">
      <c r="A378">
        <v>50000489</v>
      </c>
      <c r="B378" t="s">
        <v>714</v>
      </c>
      <c r="C378" t="s">
        <v>715</v>
      </c>
      <c r="D378">
        <v>27028</v>
      </c>
      <c r="E378">
        <v>189.196</v>
      </c>
      <c r="F378">
        <v>0.51272628726287262</v>
      </c>
      <c r="G378">
        <v>369</v>
      </c>
      <c r="I378">
        <v>27179681</v>
      </c>
      <c r="L378" t="str">
        <f t="shared" si="5"/>
        <v>uctarna@alensa.cz; ksarlingrova@alensa.cz; jkijonka@alensa.cz</v>
      </c>
      <c r="N378">
        <f>IFERROR(IF(ROW()=2,1,IF(COUNTIF($N$1:$N377,$N377)+1&gt;IF(LEN(INDEX(DEF_MAIL,$N377))=LEN(SUBSTITUTE(INDEX(DEF_MAIL,$N377),";","")),1,LEN(INDEX(DEF_MAIL,$N377))-LEN(SUBSTITUTE(INDEX(DEF_MAIL,$N377),";",""))+1),IF($N377+1&gt;ROWS(DEF_MAIL),"",$N377+1),$N377)),"")</f>
        <v>303</v>
      </c>
      <c r="O378">
        <f>IF($N378="","",INDEX(DEF_OBLAST,$N378,1))</f>
        <v>50005984</v>
      </c>
      <c r="P378" t="str">
        <f>IF($N378="","",INDEX(DEF_OBLAST,$N378,2))</f>
        <v>Bino Europe k.s.</v>
      </c>
      <c r="Q378" t="str">
        <f>IF($N378="","",TRIM(RIGHT(LEFT(SUBSTITUTE(INDEX(DEF_MAIL,$N378),";",REPT(" ",LEN(INDEX(DEF_MAIL,$N378)))),COUNTIF($N$2:$N378,$N378)*LEN(INDEX(DEF_MAIL,$N378))),LEN(INDEX(DEF_MAIL,$N378)))))</f>
        <v>cerna@bino-europe.com</v>
      </c>
      <c r="R378">
        <f>IF($N378="","",INDEX(DEF_OBLAST,$N378,4))</f>
        <v>21156</v>
      </c>
      <c r="S378">
        <f>IF($N378="","",INDEX(DEF_OBLAST,$N378,5))</f>
        <v>148.09200000000001</v>
      </c>
      <c r="T378">
        <f>IF($N378="","",INDEX(DEF_OBLAST,$N378,6))</f>
        <v>0.33279101123595506</v>
      </c>
      <c r="U378">
        <f>IF($N378="","",INDEX(DEF_OBLAST,$N378,7))</f>
        <v>445</v>
      </c>
      <c r="V378">
        <f>IF($N378="","",IF(ISNUMBER(INDEX(DEF_OBLAST,$N378,8)),INDEX(DEF_OBLAST,$N378,8),""))</f>
        <v>0.9</v>
      </c>
      <c r="W378">
        <f>IF($N378="","",INDEX(DEF_OBLAST,$N378,9))</f>
        <v>24220931</v>
      </c>
    </row>
    <row r="379" spans="1:23" x14ac:dyDescent="0.25">
      <c r="A379">
        <v>50006406</v>
      </c>
      <c r="B379" t="s">
        <v>716</v>
      </c>
      <c r="C379" t="s">
        <v>717</v>
      </c>
      <c r="D379">
        <v>3452</v>
      </c>
      <c r="E379">
        <v>24.164000000000001</v>
      </c>
      <c r="F379">
        <v>0.51412765957446815</v>
      </c>
      <c r="G379">
        <v>47</v>
      </c>
      <c r="I379">
        <v>29229243</v>
      </c>
      <c r="L379" t="str">
        <f t="shared" si="5"/>
        <v>info@oledshop.cz</v>
      </c>
      <c r="N379">
        <f>IFERROR(IF(ROW()=2,1,IF(COUNTIF($N$1:$N378,$N378)+1&gt;IF(LEN(INDEX(DEF_MAIL,$N378))=LEN(SUBSTITUTE(INDEX(DEF_MAIL,$N378),";","")),1,LEN(INDEX(DEF_MAIL,$N378))-LEN(SUBSTITUTE(INDEX(DEF_MAIL,$N378),";",""))+1),IF($N378+1&gt;ROWS(DEF_MAIL),"",$N378+1),$N378)),"")</f>
        <v>304</v>
      </c>
      <c r="O379">
        <f>IF($N379="","",INDEX(DEF_OBLAST,$N379,1))</f>
        <v>50010338</v>
      </c>
      <c r="P379" t="str">
        <f>IF($N379="","",INDEX(DEF_OBLAST,$N379,2))</f>
        <v>Pavel Smejkal</v>
      </c>
      <c r="Q379" t="str">
        <f>IF($N379="","",TRIM(RIGHT(LEFT(SUBSTITUTE(INDEX(DEF_MAIL,$N379),";",REPT(" ",LEN(INDEX(DEF_MAIL,$N379)))),COUNTIF($N$2:$N379,$N379)*LEN(INDEX(DEF_MAIL,$N379))),LEN(INDEX(DEF_MAIL,$N379)))))</f>
        <v>ps@vitaminshop.cz</v>
      </c>
      <c r="R379">
        <f>IF($N379="","",INDEX(DEF_OBLAST,$N379,4))</f>
        <v>1814</v>
      </c>
      <c r="S379">
        <f>IF($N379="","",INDEX(DEF_OBLAST,$N379,5))</f>
        <v>12.698</v>
      </c>
      <c r="T379">
        <f>IF($N379="","",INDEX(DEF_OBLAST,$N379,6))</f>
        <v>0.3341578947368421</v>
      </c>
      <c r="U379">
        <f>IF($N379="","",INDEX(DEF_OBLAST,$N379,7))</f>
        <v>38</v>
      </c>
      <c r="V379">
        <f>IF($N379="","",IF(ISNUMBER(INDEX(DEF_OBLAST,$N379,8)),INDEX(DEF_OBLAST,$N379,8),""))</f>
        <v>1.3</v>
      </c>
      <c r="W379">
        <f>IF($N379="","",INDEX(DEF_OBLAST,$N379,9))</f>
        <v>18331203</v>
      </c>
    </row>
    <row r="380" spans="1:23" x14ac:dyDescent="0.25">
      <c r="A380">
        <v>50010331</v>
      </c>
      <c r="B380" t="s">
        <v>718</v>
      </c>
      <c r="C380" t="s">
        <v>719</v>
      </c>
      <c r="D380">
        <v>4561</v>
      </c>
      <c r="E380">
        <v>31.927</v>
      </c>
      <c r="F380">
        <v>0.51495161290322577</v>
      </c>
      <c r="G380">
        <v>62</v>
      </c>
      <c r="I380">
        <v>26313731</v>
      </c>
      <c r="L380" t="str">
        <f t="shared" si="5"/>
        <v>info@bracco.cz</v>
      </c>
      <c r="N380">
        <f>IFERROR(IF(ROW()=2,1,IF(COUNTIF($N$1:$N379,$N379)+1&gt;IF(LEN(INDEX(DEF_MAIL,$N379))=LEN(SUBSTITUTE(INDEX(DEF_MAIL,$N379),";","")),1,LEN(INDEX(DEF_MAIL,$N379))-LEN(SUBSTITUTE(INDEX(DEF_MAIL,$N379),";",""))+1),IF($N379+1&gt;ROWS(DEF_MAIL),"",$N379+1),$N379)),"")</f>
        <v>305</v>
      </c>
      <c r="O380">
        <f>IF($N380="","",INDEX(DEF_OBLAST,$N380,1))</f>
        <v>50009083</v>
      </c>
      <c r="P380" t="str">
        <f>IF($N380="","",INDEX(DEF_OBLAST,$N380,2))</f>
        <v>Jaroslav Roubík</v>
      </c>
      <c r="Q380" t="str">
        <f>IF($N380="","",TRIM(RIGHT(LEFT(SUBSTITUTE(INDEX(DEF_MAIL,$N380),";",REPT(" ",LEN(INDEX(DEF_MAIL,$N380)))),COUNTIF($N$2:$N380,$N380)*LEN(INDEX(DEF_MAIL,$N380))),LEN(INDEX(DEF_MAIL,$N380)))))</f>
        <v>info@ukaprika.cz</v>
      </c>
      <c r="R380">
        <f>IF($N380="","",INDEX(DEF_OBLAST,$N380,4))</f>
        <v>18360</v>
      </c>
      <c r="S380">
        <f>IF($N380="","",INDEX(DEF_OBLAST,$N380,5))</f>
        <v>128.52000000000001</v>
      </c>
      <c r="T380">
        <f>IF($N380="","",INDEX(DEF_OBLAST,$N380,6))</f>
        <v>0.33643979057591628</v>
      </c>
      <c r="U380">
        <f>IF($N380="","",INDEX(DEF_OBLAST,$N380,7))</f>
        <v>382</v>
      </c>
      <c r="V380">
        <f>IF($N380="","",IF(ISNUMBER(INDEX(DEF_OBLAST,$N380,8)),INDEX(DEF_OBLAST,$N380,8),""))</f>
        <v>0.9</v>
      </c>
      <c r="W380">
        <f>IF($N380="","",INDEX(DEF_OBLAST,$N380,9))</f>
        <v>73475998</v>
      </c>
    </row>
    <row r="381" spans="1:23" x14ac:dyDescent="0.25">
      <c r="A381">
        <v>50013118</v>
      </c>
      <c r="B381" t="s">
        <v>720</v>
      </c>
      <c r="C381" t="s">
        <v>721</v>
      </c>
      <c r="D381">
        <v>1328</v>
      </c>
      <c r="E381">
        <v>9.2959999999999994</v>
      </c>
      <c r="F381">
        <v>0.51644444444444437</v>
      </c>
      <c r="G381">
        <v>18</v>
      </c>
      <c r="I381">
        <v>48103411</v>
      </c>
      <c r="L381" t="str">
        <f t="shared" si="5"/>
        <v>info@aliso.cz</v>
      </c>
      <c r="N381">
        <f>IFERROR(IF(ROW()=2,1,IF(COUNTIF($N$1:$N380,$N380)+1&gt;IF(LEN(INDEX(DEF_MAIL,$N380))=LEN(SUBSTITUTE(INDEX(DEF_MAIL,$N380),";","")),1,LEN(INDEX(DEF_MAIL,$N380))-LEN(SUBSTITUTE(INDEX(DEF_MAIL,$N380),";",""))+1),IF($N380+1&gt;ROWS(DEF_MAIL),"",$N380+1),$N380)),"")</f>
        <v>306</v>
      </c>
      <c r="O381">
        <f>IF($N381="","",INDEX(DEF_OBLAST,$N381,1))</f>
        <v>50009959</v>
      </c>
      <c r="P381" t="str">
        <f>IF($N381="","",INDEX(DEF_OBLAST,$N381,2))</f>
        <v>Vodácké a turistické centrum HONZA,</v>
      </c>
      <c r="Q381" t="str">
        <f>IF($N381="","",TRIM(RIGHT(LEFT(SUBSTITUTE(INDEX(DEF_MAIL,$N381),";",REPT(" ",LEN(INDEX(DEF_MAIL,$N381)))),COUNTIF($N$2:$N381,$N381)*LEN(INDEX(DEF_MAIL,$N381))),LEN(INDEX(DEF_MAIL,$N381)))))</f>
        <v>prodejna@honza-centrum.cz</v>
      </c>
      <c r="R381">
        <f>IF($N381="","",INDEX(DEF_OBLAST,$N381,4))</f>
        <v>3094</v>
      </c>
      <c r="S381">
        <f>IF($N381="","",INDEX(DEF_OBLAST,$N381,5))</f>
        <v>21.658000000000001</v>
      </c>
      <c r="T381">
        <f>IF($N381="","",INDEX(DEF_OBLAST,$N381,6))</f>
        <v>0.33840625000000002</v>
      </c>
      <c r="U381">
        <f>IF($N381="","",INDEX(DEF_OBLAST,$N381,7))</f>
        <v>64</v>
      </c>
      <c r="V381">
        <f>IF($N381="","",IF(ISNUMBER(INDEX(DEF_OBLAST,$N381,8)),INDEX(DEF_OBLAST,$N381,8),""))</f>
        <v>1.3</v>
      </c>
      <c r="W381">
        <f>IF($N381="","",INDEX(DEF_OBLAST,$N381,9))</f>
        <v>25625098</v>
      </c>
    </row>
    <row r="382" spans="1:23" x14ac:dyDescent="0.25">
      <c r="A382">
        <v>50012310</v>
      </c>
      <c r="B382" t="s">
        <v>722</v>
      </c>
      <c r="C382" t="s">
        <v>723</v>
      </c>
      <c r="D382">
        <v>21017</v>
      </c>
      <c r="E382">
        <v>147.119</v>
      </c>
      <c r="F382">
        <v>0.5216985815602837</v>
      </c>
      <c r="G382">
        <v>282</v>
      </c>
      <c r="I382">
        <v>26691086</v>
      </c>
      <c r="L382" t="str">
        <f t="shared" si="5"/>
        <v>info@idsys.cz; klara.kalivodova@idsys.cz</v>
      </c>
      <c r="N382">
        <f>IFERROR(IF(ROW()=2,1,IF(COUNTIF($N$1:$N381,$N381)+1&gt;IF(LEN(INDEX(DEF_MAIL,$N381))=LEN(SUBSTITUTE(INDEX(DEF_MAIL,$N381),";","")),1,LEN(INDEX(DEF_MAIL,$N381))-LEN(SUBSTITUTE(INDEX(DEF_MAIL,$N381),";",""))+1),IF($N381+1&gt;ROWS(DEF_MAIL),"",$N381+1),$N381)),"")</f>
        <v>307</v>
      </c>
      <c r="O382">
        <f>IF($N382="","",INDEX(DEF_OBLAST,$N382,1))</f>
        <v>50011632</v>
      </c>
      <c r="P382" t="str">
        <f>IF($N382="","",INDEX(DEF_OBLAST,$N382,2))</f>
        <v>Hifour s.r.o.</v>
      </c>
      <c r="Q382" t="str">
        <f>IF($N382="","",TRIM(RIGHT(LEFT(SUBSTITUTE(INDEX(DEF_MAIL,$N382),";",REPT(" ",LEN(INDEX(DEF_MAIL,$N382)))),COUNTIF($N$2:$N382,$N382)*LEN(INDEX(DEF_MAIL,$N382))),LEN(INDEX(DEF_MAIL,$N382)))))</f>
        <v>platby@balikonos.cz</v>
      </c>
      <c r="R382">
        <f>IF($N382="","",INDEX(DEF_OBLAST,$N382,4))</f>
        <v>38823</v>
      </c>
      <c r="S382">
        <f>IF($N382="","",INDEX(DEF_OBLAST,$N382,5))</f>
        <v>271.76100000000002</v>
      </c>
      <c r="T382">
        <f>IF($N382="","",INDEX(DEF_OBLAST,$N382,6))</f>
        <v>0.33927715355805249</v>
      </c>
      <c r="U382">
        <f>IF($N382="","",INDEX(DEF_OBLAST,$N382,7))</f>
        <v>801</v>
      </c>
      <c r="V382">
        <f>IF($N382="","",IF(ISNUMBER(INDEX(DEF_OBLAST,$N382,8)),INDEX(DEF_OBLAST,$N382,8),""))</f>
        <v>0.9</v>
      </c>
      <c r="W382">
        <f>IF($N382="","",INDEX(DEF_OBLAST,$N382,9))</f>
        <v>47537841</v>
      </c>
    </row>
    <row r="383" spans="1:23" x14ac:dyDescent="0.25">
      <c r="A383">
        <v>50007114</v>
      </c>
      <c r="B383" t="s">
        <v>724</v>
      </c>
      <c r="C383" t="s">
        <v>725</v>
      </c>
      <c r="D383">
        <v>5840</v>
      </c>
      <c r="E383">
        <v>40.880000000000003</v>
      </c>
      <c r="F383">
        <v>0.52410256410256417</v>
      </c>
      <c r="G383">
        <v>78</v>
      </c>
      <c r="I383">
        <v>70487448</v>
      </c>
      <c r="L383" t="str">
        <f t="shared" si="5"/>
        <v>info@nejodevy.cz</v>
      </c>
      <c r="N383">
        <f>IFERROR(IF(ROW()=2,1,IF(COUNTIF($N$1:$N382,$N382)+1&gt;IF(LEN(INDEX(DEF_MAIL,$N382))=LEN(SUBSTITUTE(INDEX(DEF_MAIL,$N382),";","")),1,LEN(INDEX(DEF_MAIL,$N382))-LEN(SUBSTITUTE(INDEX(DEF_MAIL,$N382),";",""))+1),IF($N382+1&gt;ROWS(DEF_MAIL),"",$N382+1),$N382)),"")</f>
        <v>308</v>
      </c>
      <c r="O383">
        <f>IF($N383="","",INDEX(DEF_OBLAST,$N383,1))</f>
        <v>50007568</v>
      </c>
      <c r="P383" t="str">
        <f>IF($N383="","",INDEX(DEF_OBLAST,$N383,2))</f>
        <v>Andreas Christofi</v>
      </c>
      <c r="Q383" t="str">
        <f>IF($N383="","",TRIM(RIGHT(LEFT(SUBSTITUTE(INDEX(DEF_MAIL,$N383),";",REPT(" ",LEN(INDEX(DEF_MAIL,$N383)))),COUNTIF($N$2:$N383,$N383)*LEN(INDEX(DEF_MAIL,$N383))),LEN(INDEX(DEF_MAIL,$N383)))))</f>
        <v>fakturace@gastropohotovost.cz</v>
      </c>
      <c r="R383">
        <f>IF($N383="","",INDEX(DEF_OBLAST,$N383,4))</f>
        <v>5774</v>
      </c>
      <c r="S383">
        <f>IF($N383="","",INDEX(DEF_OBLAST,$N383,5))</f>
        <v>40.417999999999999</v>
      </c>
      <c r="T383">
        <f>IF($N383="","",INDEX(DEF_OBLAST,$N383,6))</f>
        <v>0.34252542372881356</v>
      </c>
      <c r="U383">
        <f>IF($N383="","",INDEX(DEF_OBLAST,$N383,7))</f>
        <v>118</v>
      </c>
      <c r="V383">
        <f>IF($N383="","",IF(ISNUMBER(INDEX(DEF_OBLAST,$N383,8)),INDEX(DEF_OBLAST,$N383,8),""))</f>
        <v>1.1000000000000001</v>
      </c>
      <c r="W383">
        <f>IF($N383="","",INDEX(DEF_OBLAST,$N383,9))</f>
        <v>74935232</v>
      </c>
    </row>
    <row r="384" spans="1:23" x14ac:dyDescent="0.25">
      <c r="A384">
        <v>50004781</v>
      </c>
      <c r="B384" t="s">
        <v>726</v>
      </c>
      <c r="C384" t="s">
        <v>727</v>
      </c>
      <c r="D384">
        <v>8462</v>
      </c>
      <c r="E384">
        <v>59.234000000000002</v>
      </c>
      <c r="F384">
        <v>0.52419469026548671</v>
      </c>
      <c r="G384">
        <v>113</v>
      </c>
      <c r="I384">
        <v>24815390</v>
      </c>
      <c r="L384" t="str">
        <f t="shared" si="5"/>
        <v>info@drevobarvy.cz; tkurell@gmail.com</v>
      </c>
      <c r="N384">
        <f>IFERROR(IF(ROW()=2,1,IF(COUNTIF($N$1:$N383,$N383)+1&gt;IF(LEN(INDEX(DEF_MAIL,$N383))=LEN(SUBSTITUTE(INDEX(DEF_MAIL,$N383),";","")),1,LEN(INDEX(DEF_MAIL,$N383))-LEN(SUBSTITUTE(INDEX(DEF_MAIL,$N383),";",""))+1),IF($N383+1&gt;ROWS(DEF_MAIL),"",$N383+1),$N383)),"")</f>
        <v>309</v>
      </c>
      <c r="O384">
        <f>IF($N384="","",INDEX(DEF_OBLAST,$N384,1))</f>
        <v>50010234</v>
      </c>
      <c r="P384" t="str">
        <f>IF($N384="","",INDEX(DEF_OBLAST,$N384,2))</f>
        <v>Nekvinda - Zemedelská technika a.s.</v>
      </c>
      <c r="Q384" t="str">
        <f>IF($N384="","",TRIM(RIGHT(LEFT(SUBSTITUTE(INDEX(DEF_MAIL,$N384),";",REPT(" ",LEN(INDEX(DEF_MAIL,$N384)))),COUNTIF($N$2:$N384,$N384)*LEN(INDEX(DEF_MAIL,$N384))),LEN(INDEX(DEF_MAIL,$N384)))))</f>
        <v>ucetni@nekvinda.cz</v>
      </c>
      <c r="R384">
        <f>IF($N384="","",INDEX(DEF_OBLAST,$N384,4))</f>
        <v>6302</v>
      </c>
      <c r="S384">
        <f>IF($N384="","",INDEX(DEF_OBLAST,$N384,5))</f>
        <v>44.114000000000004</v>
      </c>
      <c r="T384">
        <f>IF($N384="","",INDEX(DEF_OBLAST,$N384,6))</f>
        <v>0.34464062500000003</v>
      </c>
      <c r="U384">
        <f>IF($N384="","",INDEX(DEF_OBLAST,$N384,7))</f>
        <v>128</v>
      </c>
      <c r="V384">
        <f>IF($N384="","",IF(ISNUMBER(INDEX(DEF_OBLAST,$N384,8)),INDEX(DEF_OBLAST,$N384,8),""))</f>
        <v>1.1000000000000001</v>
      </c>
      <c r="W384">
        <f>IF($N384="","",INDEX(DEF_OBLAST,$N384,9))</f>
        <v>25974246</v>
      </c>
    </row>
    <row r="385" spans="1:23" x14ac:dyDescent="0.25">
      <c r="A385">
        <v>50013023</v>
      </c>
      <c r="B385" t="s">
        <v>168</v>
      </c>
      <c r="C385" t="s">
        <v>169</v>
      </c>
      <c r="D385">
        <v>15884</v>
      </c>
      <c r="E385">
        <v>111.188</v>
      </c>
      <c r="F385">
        <v>0.5244716981132076</v>
      </c>
      <c r="G385">
        <v>212</v>
      </c>
      <c r="I385">
        <v>47537841</v>
      </c>
      <c r="L385" t="str">
        <f t="shared" si="5"/>
        <v>platby@balikonos.cz</v>
      </c>
      <c r="N385">
        <f>IFERROR(IF(ROW()=2,1,IF(COUNTIF($N$1:$N384,$N384)+1&gt;IF(LEN(INDEX(DEF_MAIL,$N384))=LEN(SUBSTITUTE(INDEX(DEF_MAIL,$N384),";","")),1,LEN(INDEX(DEF_MAIL,$N384))-LEN(SUBSTITUTE(INDEX(DEF_MAIL,$N384),";",""))+1),IF($N384+1&gt;ROWS(DEF_MAIL),"",$N384+1),$N384)),"")</f>
        <v>310</v>
      </c>
      <c r="O385">
        <f>IF($N385="","",INDEX(DEF_OBLAST,$N385,1))</f>
        <v>50005621</v>
      </c>
      <c r="P385" t="str">
        <f>IF($N385="","",INDEX(DEF_OBLAST,$N385,2))</f>
        <v>JVB Engineering s.r.o.</v>
      </c>
      <c r="Q385" t="str">
        <f>IF($N385="","",TRIM(RIGHT(LEFT(SUBSTITUTE(INDEX(DEF_MAIL,$N385),";",REPT(" ",LEN(INDEX(DEF_MAIL,$N385)))),COUNTIF($N$2:$N385,$N385)*LEN(INDEX(DEF_MAIL,$N385))),LEN(INDEX(DEF_MAIL,$N385)))))</f>
        <v>vendula.bareczova@jvbnet.cz</v>
      </c>
      <c r="R385">
        <f>IF($N385="","",INDEX(DEF_OBLAST,$N385,4))</f>
        <v>1231</v>
      </c>
      <c r="S385">
        <f>IF($N385="","",INDEX(DEF_OBLAST,$N385,5))</f>
        <v>8.6170000000000009</v>
      </c>
      <c r="T385">
        <f>IF($N385="","",INDEX(DEF_OBLAST,$N385,6))</f>
        <v>0.34468000000000004</v>
      </c>
      <c r="U385">
        <f>IF($N385="","",INDEX(DEF_OBLAST,$N385,7))</f>
        <v>25</v>
      </c>
      <c r="V385">
        <f>IF($N385="","",IF(ISNUMBER(INDEX(DEF_OBLAST,$N385,8)),INDEX(DEF_OBLAST,$N385,8),""))</f>
        <v>1.3</v>
      </c>
      <c r="W385">
        <f>IF($N385="","",INDEX(DEF_OBLAST,$N385,9))</f>
        <v>47287985</v>
      </c>
    </row>
    <row r="386" spans="1:23" x14ac:dyDescent="0.25">
      <c r="A386">
        <v>50006265</v>
      </c>
      <c r="B386" t="s">
        <v>728</v>
      </c>
      <c r="C386" t="s">
        <v>729</v>
      </c>
      <c r="D386">
        <v>4319</v>
      </c>
      <c r="E386">
        <v>30.233000000000001</v>
      </c>
      <c r="F386">
        <v>0.53040350877192988</v>
      </c>
      <c r="G386">
        <v>57</v>
      </c>
      <c r="I386">
        <v>27201139</v>
      </c>
      <c r="L386" t="str">
        <f t="shared" ref="L386:L449" si="6">SUBSTITUTE(SUBSTITUTE(C386,MID(DEF_ODDEL,1,1),";"),MID(DEF_ODDEL,2,1),";")</f>
        <v>z.hoscukova@fagorgastro.cz</v>
      </c>
      <c r="N386">
        <f>IFERROR(IF(ROW()=2,1,IF(COUNTIF($N$1:$N385,$N385)+1&gt;IF(LEN(INDEX(DEF_MAIL,$N385))=LEN(SUBSTITUTE(INDEX(DEF_MAIL,$N385),";","")),1,LEN(INDEX(DEF_MAIL,$N385))-LEN(SUBSTITUTE(INDEX(DEF_MAIL,$N385),";",""))+1),IF($N385+1&gt;ROWS(DEF_MAIL),"",$N385+1),$N385)),"")</f>
        <v>311</v>
      </c>
      <c r="O386">
        <f>IF($N386="","",INDEX(DEF_OBLAST,$N386,1))</f>
        <v>50009908</v>
      </c>
      <c r="P386" t="str">
        <f>IF($N386="","",INDEX(DEF_OBLAST,$N386,2))</f>
        <v>Moriko s.r.o.</v>
      </c>
      <c r="Q386" t="str">
        <f>IF($N386="","",TRIM(RIGHT(LEFT(SUBSTITUTE(INDEX(DEF_MAIL,$N386),";",REPT(" ",LEN(INDEX(DEF_MAIL,$N386)))),COUNTIF($N$2:$N386,$N386)*LEN(INDEX(DEF_MAIL,$N386))),LEN(INDEX(DEF_MAIL,$N386)))))</f>
        <v>rene.bruk@behshop.cz</v>
      </c>
      <c r="R386">
        <f>IF($N386="","",INDEX(DEF_OBLAST,$N386,4))</f>
        <v>7524</v>
      </c>
      <c r="S386">
        <f>IF($N386="","",INDEX(DEF_OBLAST,$N386,5))</f>
        <v>52.667999999999999</v>
      </c>
      <c r="T386">
        <f>IF($N386="","",INDEX(DEF_OBLAST,$N386,6))</f>
        <v>0.34879470198675494</v>
      </c>
      <c r="U386">
        <f>IF($N386="","",INDEX(DEF_OBLAST,$N386,7))</f>
        <v>151</v>
      </c>
      <c r="V386">
        <f>IF($N386="","",IF(ISNUMBER(INDEX(DEF_OBLAST,$N386,8)),INDEX(DEF_OBLAST,$N386,8),""))</f>
        <v>1.1000000000000001</v>
      </c>
      <c r="W386">
        <f>IF($N386="","",INDEX(DEF_OBLAST,$N386,9))</f>
        <v>28133340</v>
      </c>
    </row>
    <row r="387" spans="1:23" x14ac:dyDescent="0.25">
      <c r="A387">
        <v>50007580</v>
      </c>
      <c r="B387" t="s">
        <v>730</v>
      </c>
      <c r="C387" t="s">
        <v>731</v>
      </c>
      <c r="D387">
        <v>3350</v>
      </c>
      <c r="E387">
        <v>23.45</v>
      </c>
      <c r="F387">
        <v>0.53295454545454546</v>
      </c>
      <c r="G387">
        <v>44</v>
      </c>
      <c r="I387">
        <v>11394641</v>
      </c>
      <c r="L387" t="str">
        <f t="shared" si="6"/>
        <v>info@lodniobchod.cz</v>
      </c>
      <c r="N387">
        <f>IFERROR(IF(ROW()=2,1,IF(COUNTIF($N$1:$N386,$N386)+1&gt;IF(LEN(INDEX(DEF_MAIL,$N386))=LEN(SUBSTITUTE(INDEX(DEF_MAIL,$N386),";","")),1,LEN(INDEX(DEF_MAIL,$N386))-LEN(SUBSTITUTE(INDEX(DEF_MAIL,$N386),";",""))+1),IF($N386+1&gt;ROWS(DEF_MAIL),"",$N386+1),$N386)),"")</f>
        <v>312</v>
      </c>
      <c r="O387">
        <f>IF($N387="","",INDEX(DEF_OBLAST,$N387,1))</f>
        <v>50008552</v>
      </c>
      <c r="P387" t="str">
        <f>IF($N387="","",INDEX(DEF_OBLAST,$N387,2))</f>
        <v>TML, a.s.</v>
      </c>
      <c r="Q387" t="str">
        <f>IF($N387="","",TRIM(RIGHT(LEFT(SUBSTITUTE(INDEX(DEF_MAIL,$N387),";",REPT(" ",LEN(INDEX(DEF_MAIL,$N387)))),COUNTIF($N$2:$N387,$N387)*LEN(INDEX(DEF_MAIL,$N387))),LEN(INDEX(DEF_MAIL,$N387)))))</f>
        <v>info@tml.cz</v>
      </c>
      <c r="R387">
        <f>IF($N387="","",INDEX(DEF_OBLAST,$N387,4))</f>
        <v>9519</v>
      </c>
      <c r="S387">
        <f>IF($N387="","",INDEX(DEF_OBLAST,$N387,5))</f>
        <v>66.632999999999996</v>
      </c>
      <c r="T387">
        <f>IF($N387="","",INDEX(DEF_OBLAST,$N387,6))</f>
        <v>0.35255555555555551</v>
      </c>
      <c r="U387">
        <f>IF($N387="","",INDEX(DEF_OBLAST,$N387,7))</f>
        <v>189</v>
      </c>
      <c r="V387">
        <f>IF($N387="","",IF(ISNUMBER(INDEX(DEF_OBLAST,$N387,8)),INDEX(DEF_OBLAST,$N387,8),""))</f>
        <v>0.9</v>
      </c>
      <c r="W387">
        <f>IF($N387="","",INDEX(DEF_OBLAST,$N387,9))</f>
        <v>25372670</v>
      </c>
    </row>
    <row r="388" spans="1:23" x14ac:dyDescent="0.25">
      <c r="A388">
        <v>50010574</v>
      </c>
      <c r="B388" t="s">
        <v>732</v>
      </c>
      <c r="C388" t="s">
        <v>733</v>
      </c>
      <c r="D388">
        <v>10736</v>
      </c>
      <c r="E388">
        <v>75.152000000000001</v>
      </c>
      <c r="F388">
        <v>0.53299290780141839</v>
      </c>
      <c r="G388">
        <v>141</v>
      </c>
      <c r="I388">
        <v>87036193</v>
      </c>
      <c r="L388" t="str">
        <f t="shared" si="6"/>
        <v>obchod@nadmerneboty.cz</v>
      </c>
      <c r="N388">
        <f>IFERROR(IF(ROW()=2,1,IF(COUNTIF($N$1:$N387,$N387)+1&gt;IF(LEN(INDEX(DEF_MAIL,$N387))=LEN(SUBSTITUTE(INDEX(DEF_MAIL,$N387),";","")),1,LEN(INDEX(DEF_MAIL,$N387))-LEN(SUBSTITUTE(INDEX(DEF_MAIL,$N387),";",""))+1),IF($N387+1&gt;ROWS(DEF_MAIL),"",$N387+1),$N387)),"")</f>
        <v>313</v>
      </c>
      <c r="O388">
        <f>IF($N388="","",INDEX(DEF_OBLAST,$N388,1))</f>
        <v>50006437</v>
      </c>
      <c r="P388" t="str">
        <f>IF($N388="","",INDEX(DEF_OBLAST,$N388,2))</f>
        <v>Miroslav Beran</v>
      </c>
      <c r="Q388" t="str">
        <f>IF($N388="","",TRIM(RIGHT(LEFT(SUBSTITUTE(INDEX(DEF_MAIL,$N388),";",REPT(" ",LEN(INDEX(DEF_MAIL,$N388)))),COUNTIF($N$2:$N388,$N388)*LEN(INDEX(DEF_MAIL,$N388))),LEN(INDEX(DEF_MAIL,$N388)))))</f>
        <v>miros.beran@seznam.cz</v>
      </c>
      <c r="R388">
        <f>IF($N388="","",INDEX(DEF_OBLAST,$N388,4))</f>
        <v>22004</v>
      </c>
      <c r="S388">
        <f>IF($N388="","",INDEX(DEF_OBLAST,$N388,5))</f>
        <v>154.02799999999999</v>
      </c>
      <c r="T388">
        <f>IF($N388="","",INDEX(DEF_OBLAST,$N388,6))</f>
        <v>0.35408735632183908</v>
      </c>
      <c r="U388">
        <f>IF($N388="","",INDEX(DEF_OBLAST,$N388,7))</f>
        <v>435</v>
      </c>
      <c r="V388">
        <f>IF($N388="","",IF(ISNUMBER(INDEX(DEF_OBLAST,$N388,8)),INDEX(DEF_OBLAST,$N388,8),""))</f>
        <v>0.9</v>
      </c>
      <c r="W388">
        <f>IF($N388="","",INDEX(DEF_OBLAST,$N388,9))</f>
        <v>1160095</v>
      </c>
    </row>
    <row r="389" spans="1:23" x14ac:dyDescent="0.25">
      <c r="A389">
        <v>50006019</v>
      </c>
      <c r="B389" t="s">
        <v>734</v>
      </c>
      <c r="C389" t="s">
        <v>735</v>
      </c>
      <c r="D389">
        <v>17365</v>
      </c>
      <c r="E389">
        <v>121.55500000000001</v>
      </c>
      <c r="F389">
        <v>0.54508968609865471</v>
      </c>
      <c r="G389">
        <v>223</v>
      </c>
      <c r="I389">
        <v>41035721</v>
      </c>
      <c r="L389" t="str">
        <f t="shared" si="6"/>
        <v>karcher@karcherdav.cz</v>
      </c>
      <c r="N389">
        <f>IFERROR(IF(ROW()=2,1,IF(COUNTIF($N$1:$N388,$N388)+1&gt;IF(LEN(INDEX(DEF_MAIL,$N388))=LEN(SUBSTITUTE(INDEX(DEF_MAIL,$N388),";","")),1,LEN(INDEX(DEF_MAIL,$N388))-LEN(SUBSTITUTE(INDEX(DEF_MAIL,$N388),";",""))+1),IF($N388+1&gt;ROWS(DEF_MAIL),"",$N388+1),$N388)),"")</f>
        <v>313</v>
      </c>
      <c r="O389">
        <f>IF($N389="","",INDEX(DEF_OBLAST,$N389,1))</f>
        <v>50006437</v>
      </c>
      <c r="P389" t="str">
        <f>IF($N389="","",INDEX(DEF_OBLAST,$N389,2))</f>
        <v>Miroslav Beran</v>
      </c>
      <c r="Q389" t="str">
        <f>IF($N389="","",TRIM(RIGHT(LEFT(SUBSTITUTE(INDEX(DEF_MAIL,$N389),";",REPT(" ",LEN(INDEX(DEF_MAIL,$N389)))),COUNTIF($N$2:$N389,$N389)*LEN(INDEX(DEF_MAIL,$N389))),LEN(INDEX(DEF_MAIL,$N389)))))</f>
        <v>jana.patkova@gls-czech.com</v>
      </c>
      <c r="R389">
        <f>IF($N389="","",INDEX(DEF_OBLAST,$N389,4))</f>
        <v>22004</v>
      </c>
      <c r="S389">
        <f>IF($N389="","",INDEX(DEF_OBLAST,$N389,5))</f>
        <v>154.02799999999999</v>
      </c>
      <c r="T389">
        <f>IF($N389="","",INDEX(DEF_OBLAST,$N389,6))</f>
        <v>0.35408735632183908</v>
      </c>
      <c r="U389">
        <f>IF($N389="","",INDEX(DEF_OBLAST,$N389,7))</f>
        <v>435</v>
      </c>
      <c r="V389">
        <f>IF($N389="","",IF(ISNUMBER(INDEX(DEF_OBLAST,$N389,8)),INDEX(DEF_OBLAST,$N389,8),""))</f>
        <v>0.9</v>
      </c>
      <c r="W389">
        <f>IF($N389="","",INDEX(DEF_OBLAST,$N389,9))</f>
        <v>1160095</v>
      </c>
    </row>
    <row r="390" spans="1:23" x14ac:dyDescent="0.25">
      <c r="A390">
        <v>50001341</v>
      </c>
      <c r="B390" t="s">
        <v>736</v>
      </c>
      <c r="C390" t="s">
        <v>737</v>
      </c>
      <c r="D390">
        <v>7321</v>
      </c>
      <c r="E390">
        <v>51.247</v>
      </c>
      <c r="F390">
        <v>0.55104301075268813</v>
      </c>
      <c r="G390">
        <v>93</v>
      </c>
      <c r="I390">
        <v>47252561</v>
      </c>
      <c r="L390" t="str">
        <f t="shared" si="6"/>
        <v>info@kolovrat.cz</v>
      </c>
      <c r="N390">
        <f>IFERROR(IF(ROW()=2,1,IF(COUNTIF($N$1:$N389,$N389)+1&gt;IF(LEN(INDEX(DEF_MAIL,$N389))=LEN(SUBSTITUTE(INDEX(DEF_MAIL,$N389),";","")),1,LEN(INDEX(DEF_MAIL,$N389))-LEN(SUBSTITUTE(INDEX(DEF_MAIL,$N389),";",""))+1),IF($N389+1&gt;ROWS(DEF_MAIL),"",$N389+1),$N389)),"")</f>
        <v>314</v>
      </c>
      <c r="O390">
        <f>IF($N390="","",INDEX(DEF_OBLAST,$N390,1))</f>
        <v>50009999</v>
      </c>
      <c r="P390" t="str">
        <f>IF($N390="","",INDEX(DEF_OBLAST,$N390,2))</f>
        <v>Lukáš Bárta</v>
      </c>
      <c r="Q390" t="str">
        <f>IF($N390="","",TRIM(RIGHT(LEFT(SUBSTITUTE(INDEX(DEF_MAIL,$N390),";",REPT(" ",LEN(INDEX(DEF_MAIL,$N390)))),COUNTIF($N$2:$N390,$N390)*LEN(INDEX(DEF_MAIL,$N390))),LEN(INDEX(DEF_MAIL,$N390)))))</f>
        <v>j.dudek@bplumen.cz</v>
      </c>
      <c r="R390">
        <f>IF($N390="","",INDEX(DEF_OBLAST,$N390,4))</f>
        <v>1013</v>
      </c>
      <c r="S390">
        <f>IF($N390="","",INDEX(DEF_OBLAST,$N390,5))</f>
        <v>7.0910000000000002</v>
      </c>
      <c r="T390">
        <f>IF($N390="","",INDEX(DEF_OBLAST,$N390,6))</f>
        <v>0.35455000000000003</v>
      </c>
      <c r="U390">
        <f>IF($N390="","",INDEX(DEF_OBLAST,$N390,7))</f>
        <v>20</v>
      </c>
      <c r="V390">
        <f>IF($N390="","",IF(ISNUMBER(INDEX(DEF_OBLAST,$N390,8)),INDEX(DEF_OBLAST,$N390,8),""))</f>
        <v>1.3</v>
      </c>
      <c r="W390">
        <f>IF($N390="","",INDEX(DEF_OBLAST,$N390,9))</f>
        <v>68506716</v>
      </c>
    </row>
    <row r="391" spans="1:23" x14ac:dyDescent="0.25">
      <c r="A391">
        <v>50006022</v>
      </c>
      <c r="B391" t="s">
        <v>738</v>
      </c>
      <c r="C391" t="s">
        <v>739</v>
      </c>
      <c r="D391">
        <v>11551</v>
      </c>
      <c r="E391">
        <v>80.856999999999999</v>
      </c>
      <c r="F391">
        <v>0.55763448275862071</v>
      </c>
      <c r="G391">
        <v>145</v>
      </c>
      <c r="I391">
        <v>26831198</v>
      </c>
      <c r="L391" t="str">
        <f t="shared" si="6"/>
        <v>info@approgress.cz</v>
      </c>
      <c r="N391">
        <f>IFERROR(IF(ROW()=2,1,IF(COUNTIF($N$1:$N390,$N390)+1&gt;IF(LEN(INDEX(DEF_MAIL,$N390))=LEN(SUBSTITUTE(INDEX(DEF_MAIL,$N390),";","")),1,LEN(INDEX(DEF_MAIL,$N390))-LEN(SUBSTITUTE(INDEX(DEF_MAIL,$N390),";",""))+1),IF($N390+1&gt;ROWS(DEF_MAIL),"",$N390+1),$N390)),"")</f>
        <v>315</v>
      </c>
      <c r="O391">
        <f>IF($N391="","",INDEX(DEF_OBLAST,$N391,1))</f>
        <v>50005123</v>
      </c>
      <c r="P391" t="str">
        <f>IF($N391="","",INDEX(DEF_OBLAST,$N391,2))</f>
        <v>František Kroupa</v>
      </c>
      <c r="Q391" t="str">
        <f>IF($N391="","",TRIM(RIGHT(LEFT(SUBSTITUTE(INDEX(DEF_MAIL,$N391),";",REPT(" ",LEN(INDEX(DEF_MAIL,$N391)))),COUNTIF($N$2:$N391,$N391)*LEN(INDEX(DEF_MAIL,$N391))),LEN(INDEX(DEF_MAIL,$N391)))))</f>
        <v>kroupa.patamat@seznam.cz</v>
      </c>
      <c r="R391">
        <f>IF($N391="","",INDEX(DEF_OBLAST,$N391,4))</f>
        <v>870</v>
      </c>
      <c r="S391">
        <f>IF($N391="","",INDEX(DEF_OBLAST,$N391,5))</f>
        <v>6.09</v>
      </c>
      <c r="T391">
        <f>IF($N391="","",INDEX(DEF_OBLAST,$N391,6))</f>
        <v>0.35823529411764704</v>
      </c>
      <c r="U391">
        <f>IF($N391="","",INDEX(DEF_OBLAST,$N391,7))</f>
        <v>17</v>
      </c>
      <c r="V391">
        <f>IF($N391="","",IF(ISNUMBER(INDEX(DEF_OBLAST,$N391,8)),INDEX(DEF_OBLAST,$N391,8),""))</f>
        <v>1.3</v>
      </c>
      <c r="W391">
        <f>IF($N391="","",INDEX(DEF_OBLAST,$N391,9))</f>
        <v>18830854</v>
      </c>
    </row>
    <row r="392" spans="1:23" x14ac:dyDescent="0.25">
      <c r="A392">
        <v>50004641</v>
      </c>
      <c r="B392" t="s">
        <v>740</v>
      </c>
      <c r="C392" t="s">
        <v>741</v>
      </c>
      <c r="D392">
        <v>22876</v>
      </c>
      <c r="E392">
        <v>160.13200000000001</v>
      </c>
      <c r="F392">
        <v>0.55990209790209788</v>
      </c>
      <c r="G392">
        <v>286</v>
      </c>
      <c r="I392">
        <v>71850856</v>
      </c>
      <c r="L392" t="str">
        <f t="shared" si="6"/>
        <v>kudweis.tom@gmail.com</v>
      </c>
      <c r="N392">
        <f>IFERROR(IF(ROW()=2,1,IF(COUNTIF($N$1:$N391,$N391)+1&gt;IF(LEN(INDEX(DEF_MAIL,$N391))=LEN(SUBSTITUTE(INDEX(DEF_MAIL,$N391),";","")),1,LEN(INDEX(DEF_MAIL,$N391))-LEN(SUBSTITUTE(INDEX(DEF_MAIL,$N391),";",""))+1),IF($N391+1&gt;ROWS(DEF_MAIL),"",$N391+1),$N391)),"")</f>
        <v>316</v>
      </c>
      <c r="O392">
        <f>IF($N392="","",INDEX(DEF_OBLAST,$N392,1))</f>
        <v>50007369</v>
      </c>
      <c r="P392" t="str">
        <f>IF($N392="","",INDEX(DEF_OBLAST,$N392,2))</f>
        <v>Martin Veselý</v>
      </c>
      <c r="Q392" t="str">
        <f>IF($N392="","",TRIM(RIGHT(LEFT(SUBSTITUTE(INDEX(DEF_MAIL,$N392),";",REPT(" ",LEN(INDEX(DEF_MAIL,$N392)))),COUNTIF($N$2:$N392,$N392)*LEN(INDEX(DEF_MAIL,$N392))),LEN(INDEX(DEF_MAIL,$N392)))))</f>
        <v>Veselyma@seznam.cz</v>
      </c>
      <c r="R392">
        <f>IF($N392="","",INDEX(DEF_OBLAST,$N392,4))</f>
        <v>7216</v>
      </c>
      <c r="S392">
        <f>IF($N392="","",INDEX(DEF_OBLAST,$N392,5))</f>
        <v>50.512</v>
      </c>
      <c r="T392">
        <f>IF($N392="","",INDEX(DEF_OBLAST,$N392,6))</f>
        <v>0.35824113475177305</v>
      </c>
      <c r="U392">
        <f>IF($N392="","",INDEX(DEF_OBLAST,$N392,7))</f>
        <v>141</v>
      </c>
      <c r="V392">
        <f>IF($N392="","",IF(ISNUMBER(INDEX(DEF_OBLAST,$N392,8)),INDEX(DEF_OBLAST,$N392,8),""))</f>
        <v>1.1000000000000001</v>
      </c>
      <c r="W392">
        <f>IF($N392="","",INDEX(DEF_OBLAST,$N392,9))</f>
        <v>49203053</v>
      </c>
    </row>
    <row r="393" spans="1:23" x14ac:dyDescent="0.25">
      <c r="A393">
        <v>50011696</v>
      </c>
      <c r="B393" t="s">
        <v>742</v>
      </c>
      <c r="C393" t="s">
        <v>743</v>
      </c>
      <c r="D393">
        <v>4748</v>
      </c>
      <c r="E393">
        <v>33.236000000000004</v>
      </c>
      <c r="F393">
        <v>0.56332203389830515</v>
      </c>
      <c r="G393">
        <v>59</v>
      </c>
      <c r="I393">
        <v>16458842</v>
      </c>
      <c r="L393" t="str">
        <f t="shared" si="6"/>
        <v>info@kozenagalanterie-teskova.cz</v>
      </c>
      <c r="N393">
        <f>IFERROR(IF(ROW()=2,1,IF(COUNTIF($N$1:$N392,$N392)+1&gt;IF(LEN(INDEX(DEF_MAIL,$N392))=LEN(SUBSTITUTE(INDEX(DEF_MAIL,$N392),";","")),1,LEN(INDEX(DEF_MAIL,$N392))-LEN(SUBSTITUTE(INDEX(DEF_MAIL,$N392),";",""))+1),IF($N392+1&gt;ROWS(DEF_MAIL),"",$N392+1),$N392)),"")</f>
        <v>317</v>
      </c>
      <c r="O393">
        <f>IF($N393="","",INDEX(DEF_OBLAST,$N393,1))</f>
        <v>50005140</v>
      </c>
      <c r="P393" t="str">
        <f>IF($N393="","",INDEX(DEF_OBLAST,$N393,2))</f>
        <v>Babypoint s.r.o.</v>
      </c>
      <c r="Q393" t="str">
        <f>IF($N393="","",TRIM(RIGHT(LEFT(SUBSTITUTE(INDEX(DEF_MAIL,$N393),";",REPT(" ",LEN(INDEX(DEF_MAIL,$N393)))),COUNTIF($N$2:$N393,$N393)*LEN(INDEX(DEF_MAIL,$N393))),LEN(INDEX(DEF_MAIL,$N393)))))</f>
        <v>hovorkova@babypoint.eu</v>
      </c>
      <c r="R393">
        <f>IF($N393="","",INDEX(DEF_OBLAST,$N393,4))</f>
        <v>6900</v>
      </c>
      <c r="S393">
        <f>IF($N393="","",INDEX(DEF_OBLAST,$N393,5))</f>
        <v>48.300000000000004</v>
      </c>
      <c r="T393">
        <f>IF($N393="","",INDEX(DEF_OBLAST,$N393,6))</f>
        <v>0.36590909090909096</v>
      </c>
      <c r="U393">
        <f>IF($N393="","",INDEX(DEF_OBLAST,$N393,7))</f>
        <v>132</v>
      </c>
      <c r="V393">
        <f>IF($N393="","",IF(ISNUMBER(INDEX(DEF_OBLAST,$N393,8)),INDEX(DEF_OBLAST,$N393,8),""))</f>
        <v>1.1000000000000001</v>
      </c>
      <c r="W393">
        <f>IF($N393="","",INDEX(DEF_OBLAST,$N393,9))</f>
        <v>24743429</v>
      </c>
    </row>
    <row r="394" spans="1:23" x14ac:dyDescent="0.25">
      <c r="A394">
        <v>50010182</v>
      </c>
      <c r="B394" t="s">
        <v>744</v>
      </c>
      <c r="C394" t="s">
        <v>745</v>
      </c>
      <c r="D394">
        <v>2658</v>
      </c>
      <c r="E394">
        <v>18.606000000000002</v>
      </c>
      <c r="F394">
        <v>0.56381818181818188</v>
      </c>
      <c r="G394">
        <v>33</v>
      </c>
      <c r="I394">
        <v>86626001</v>
      </c>
      <c r="L394" t="str">
        <f t="shared" si="6"/>
        <v>info@lepeeto.cz</v>
      </c>
      <c r="N394">
        <f>IFERROR(IF(ROW()=2,1,IF(COUNTIF($N$1:$N393,$N393)+1&gt;IF(LEN(INDEX(DEF_MAIL,$N393))=LEN(SUBSTITUTE(INDEX(DEF_MAIL,$N393),";","")),1,LEN(INDEX(DEF_MAIL,$N393))-LEN(SUBSTITUTE(INDEX(DEF_MAIL,$N393),";",""))+1),IF($N393+1&gt;ROWS(DEF_MAIL),"",$N393+1),$N393)),"")</f>
        <v>318</v>
      </c>
      <c r="O394">
        <f>IF($N394="","",INDEX(DEF_OBLAST,$N394,1))</f>
        <v>50004233</v>
      </c>
      <c r="P394" t="str">
        <f>IF($N394="","",INDEX(DEF_OBLAST,$N394,2))</f>
        <v>VETCENTRUM DUCHEK S.R.O.</v>
      </c>
      <c r="Q394" t="str">
        <f>IF($N394="","",TRIM(RIGHT(LEFT(SUBSTITUTE(INDEX(DEF_MAIL,$N394),";",REPT(" ",LEN(INDEX(DEF_MAIL,$N394)))),COUNTIF($N$2:$N394,$N394)*LEN(INDEX(DEF_MAIL,$N394))),LEN(INDEX(DEF_MAIL,$N394)))))</f>
        <v>petshop@vetcentrum.cz</v>
      </c>
      <c r="R394">
        <f>IF($N394="","",INDEX(DEF_OBLAST,$N394,4))</f>
        <v>9692</v>
      </c>
      <c r="S394">
        <f>IF($N394="","",INDEX(DEF_OBLAST,$N394,5))</f>
        <v>67.844000000000008</v>
      </c>
      <c r="T394">
        <f>IF($N394="","",INDEX(DEF_OBLAST,$N394,6))</f>
        <v>0.36672432432432439</v>
      </c>
      <c r="U394">
        <f>IF($N394="","",INDEX(DEF_OBLAST,$N394,7))</f>
        <v>185</v>
      </c>
      <c r="V394">
        <f>IF($N394="","",IF(ISNUMBER(INDEX(DEF_OBLAST,$N394,8)),INDEX(DEF_OBLAST,$N394,8),""))</f>
        <v>0.9</v>
      </c>
      <c r="W394">
        <f>IF($N394="","",INDEX(DEF_OBLAST,$N394,9))</f>
        <v>27393534</v>
      </c>
    </row>
    <row r="395" spans="1:23" x14ac:dyDescent="0.25">
      <c r="A395">
        <v>50009234</v>
      </c>
      <c r="B395" t="s">
        <v>746</v>
      </c>
      <c r="C395" t="s">
        <v>747</v>
      </c>
      <c r="D395">
        <v>968</v>
      </c>
      <c r="E395">
        <v>6.7759999999999998</v>
      </c>
      <c r="F395">
        <v>0.56466666666666665</v>
      </c>
      <c r="G395">
        <v>12</v>
      </c>
      <c r="I395">
        <v>29278597</v>
      </c>
      <c r="L395" t="str">
        <f t="shared" si="6"/>
        <v>info@grmolecelektro.cz</v>
      </c>
      <c r="N395">
        <f>IFERROR(IF(ROW()=2,1,IF(COUNTIF($N$1:$N394,$N394)+1&gt;IF(LEN(INDEX(DEF_MAIL,$N394))=LEN(SUBSTITUTE(INDEX(DEF_MAIL,$N394),";","")),1,LEN(INDEX(DEF_MAIL,$N394))-LEN(SUBSTITUTE(INDEX(DEF_MAIL,$N394),";",""))+1),IF($N394+1&gt;ROWS(DEF_MAIL),"",$N394+1),$N394)),"")</f>
        <v>318</v>
      </c>
      <c r="O395">
        <f>IF($N395="","",INDEX(DEF_OBLAST,$N395,1))</f>
        <v>50004233</v>
      </c>
      <c r="P395" t="str">
        <f>IF($N395="","",INDEX(DEF_OBLAST,$N395,2))</f>
        <v>VETCENTRUM DUCHEK S.R.O.</v>
      </c>
      <c r="Q395" t="str">
        <f>IF($N395="","",TRIM(RIGHT(LEFT(SUBSTITUTE(INDEX(DEF_MAIL,$N395),";",REPT(" ",LEN(INDEX(DEF_MAIL,$N395)))),COUNTIF($N$2:$N395,$N395)*LEN(INDEX(DEF_MAIL,$N395))),LEN(INDEX(DEF_MAIL,$N395)))))</f>
        <v>ohlidalova@vetcentrum.cz</v>
      </c>
      <c r="R395">
        <f>IF($N395="","",INDEX(DEF_OBLAST,$N395,4))</f>
        <v>9692</v>
      </c>
      <c r="S395">
        <f>IF($N395="","",INDEX(DEF_OBLAST,$N395,5))</f>
        <v>67.844000000000008</v>
      </c>
      <c r="T395">
        <f>IF($N395="","",INDEX(DEF_OBLAST,$N395,6))</f>
        <v>0.36672432432432439</v>
      </c>
      <c r="U395">
        <f>IF($N395="","",INDEX(DEF_OBLAST,$N395,7))</f>
        <v>185</v>
      </c>
      <c r="V395">
        <f>IF($N395="","",IF(ISNUMBER(INDEX(DEF_OBLAST,$N395,8)),INDEX(DEF_OBLAST,$N395,8),""))</f>
        <v>0.9</v>
      </c>
      <c r="W395">
        <f>IF($N395="","",INDEX(DEF_OBLAST,$N395,9))</f>
        <v>27393534</v>
      </c>
    </row>
    <row r="396" spans="1:23" x14ac:dyDescent="0.25">
      <c r="A396">
        <v>50004029</v>
      </c>
      <c r="B396" t="s">
        <v>748</v>
      </c>
      <c r="C396" t="s">
        <v>749</v>
      </c>
      <c r="D396">
        <v>4234</v>
      </c>
      <c r="E396">
        <v>29.638000000000002</v>
      </c>
      <c r="F396">
        <v>0.56996153846153852</v>
      </c>
      <c r="G396">
        <v>52</v>
      </c>
      <c r="I396">
        <v>28199774</v>
      </c>
      <c r="L396" t="str">
        <f t="shared" si="6"/>
        <v>celeste@celeste.cz</v>
      </c>
      <c r="N396">
        <f>IFERROR(IF(ROW()=2,1,IF(COUNTIF($N$1:$N395,$N395)+1&gt;IF(LEN(INDEX(DEF_MAIL,$N395))=LEN(SUBSTITUTE(INDEX(DEF_MAIL,$N395),";","")),1,LEN(INDEX(DEF_MAIL,$N395))-LEN(SUBSTITUTE(INDEX(DEF_MAIL,$N395),";",""))+1),IF($N395+1&gt;ROWS(DEF_MAIL),"",$N395+1),$N395)),"")</f>
        <v>319</v>
      </c>
      <c r="O396">
        <f>IF($N396="","",INDEX(DEF_OBLAST,$N396,1))</f>
        <v>50008881</v>
      </c>
      <c r="P396" t="str">
        <f>IF($N396="","",INDEX(DEF_OBLAST,$N396,2))</f>
        <v>AirsoftGuns s.r.o.</v>
      </c>
      <c r="Q396" t="str">
        <f>IF($N396="","",TRIM(RIGHT(LEFT(SUBSTITUTE(INDEX(DEF_MAIL,$N396),";",REPT(" ",LEN(INDEX(DEF_MAIL,$N396)))),COUNTIF($N$2:$N396,$N396)*LEN(INDEX(DEF_MAIL,$N396))),LEN(INDEX(DEF_MAIL,$N396)))))</f>
        <v>sales@airsoftguns.cz</v>
      </c>
      <c r="R396">
        <f>IF($N396="","",INDEX(DEF_OBLAST,$N396,4))</f>
        <v>3049</v>
      </c>
      <c r="S396">
        <f>IF($N396="","",INDEX(DEF_OBLAST,$N396,5))</f>
        <v>21.343</v>
      </c>
      <c r="T396">
        <f>IF($N396="","",INDEX(DEF_OBLAST,$N396,6))</f>
        <v>0.36798275862068963</v>
      </c>
      <c r="U396">
        <f>IF($N396="","",INDEX(DEF_OBLAST,$N396,7))</f>
        <v>58</v>
      </c>
      <c r="V396">
        <f>IF($N396="","",IF(ISNUMBER(INDEX(DEF_OBLAST,$N396,8)),INDEX(DEF_OBLAST,$N396,8),""))</f>
        <v>1.3</v>
      </c>
      <c r="W396">
        <f>IF($N396="","",INDEX(DEF_OBLAST,$N396,9))</f>
        <v>27460681</v>
      </c>
    </row>
    <row r="397" spans="1:23" x14ac:dyDescent="0.25">
      <c r="A397">
        <v>50009106</v>
      </c>
      <c r="B397" t="s">
        <v>750</v>
      </c>
      <c r="C397" t="s">
        <v>751</v>
      </c>
      <c r="D397">
        <v>3917</v>
      </c>
      <c r="E397">
        <v>27.419</v>
      </c>
      <c r="F397">
        <v>0.57122916666666668</v>
      </c>
      <c r="G397">
        <v>48</v>
      </c>
      <c r="I397">
        <v>28486960</v>
      </c>
      <c r="L397" t="str">
        <f t="shared" si="6"/>
        <v>navijaky@seznam.cz; info@navijaky.cz</v>
      </c>
      <c r="N397">
        <f>IFERROR(IF(ROW()=2,1,IF(COUNTIF($N$1:$N396,$N396)+1&gt;IF(LEN(INDEX(DEF_MAIL,$N396))=LEN(SUBSTITUTE(INDEX(DEF_MAIL,$N396),";","")),1,LEN(INDEX(DEF_MAIL,$N396))-LEN(SUBSTITUTE(INDEX(DEF_MAIL,$N396),";",""))+1),IF($N396+1&gt;ROWS(DEF_MAIL),"",$N396+1),$N396)),"")</f>
        <v>320</v>
      </c>
      <c r="O397">
        <f>IF($N397="","",INDEX(DEF_OBLAST,$N397,1))</f>
        <v>50012222</v>
      </c>
      <c r="P397" t="str">
        <f>IF($N397="","",INDEX(DEF_OBLAST,$N397,2))</f>
        <v>JKS seeds s. r. o.</v>
      </c>
      <c r="Q397" t="str">
        <f>IF($N397="","",TRIM(RIGHT(LEFT(SUBSTITUTE(INDEX(DEF_MAIL,$N397),";",REPT(" ",LEN(INDEX(DEF_MAIL,$N397)))),COUNTIF($N$2:$N397,$N397)*LEN(INDEX(DEF_MAIL,$N397))),LEN(INDEX(DEF_MAIL,$N397)))))</f>
        <v>kesner.lukas@gmail.com</v>
      </c>
      <c r="R397">
        <f>IF($N397="","",INDEX(DEF_OBLAST,$N397,4))</f>
        <v>1893</v>
      </c>
      <c r="S397">
        <f>IF($N397="","",INDEX(DEF_OBLAST,$N397,5))</f>
        <v>13.250999999999999</v>
      </c>
      <c r="T397">
        <f>IF($N397="","",INDEX(DEF_OBLAST,$N397,6))</f>
        <v>0.36808333333333332</v>
      </c>
      <c r="U397">
        <f>IF($N397="","",INDEX(DEF_OBLAST,$N397,7))</f>
        <v>36</v>
      </c>
      <c r="V397">
        <f>IF($N397="","",IF(ISNUMBER(INDEX(DEF_OBLAST,$N397,8)),INDEX(DEF_OBLAST,$N397,8),""))</f>
        <v>1.3</v>
      </c>
      <c r="W397">
        <f>IF($N397="","",INDEX(DEF_OBLAST,$N397,9))</f>
        <v>4205782</v>
      </c>
    </row>
    <row r="398" spans="1:23" x14ac:dyDescent="0.25">
      <c r="A398">
        <v>50011414</v>
      </c>
      <c r="B398" t="s">
        <v>752</v>
      </c>
      <c r="C398" t="s">
        <v>753</v>
      </c>
      <c r="D398">
        <v>11355</v>
      </c>
      <c r="E398">
        <v>79.484999999999999</v>
      </c>
      <c r="F398">
        <v>0.57183453237410076</v>
      </c>
      <c r="G398">
        <v>139</v>
      </c>
      <c r="I398">
        <v>24300730</v>
      </c>
      <c r="L398" t="str">
        <f t="shared" si="6"/>
        <v>eshop@laradesignsro.cz.</v>
      </c>
      <c r="N398">
        <f>IFERROR(IF(ROW()=2,1,IF(COUNTIF($N$1:$N397,$N397)+1&gt;IF(LEN(INDEX(DEF_MAIL,$N397))=LEN(SUBSTITUTE(INDEX(DEF_MAIL,$N397),";","")),1,LEN(INDEX(DEF_MAIL,$N397))-LEN(SUBSTITUTE(INDEX(DEF_MAIL,$N397),";",""))+1),IF($N397+1&gt;ROWS(DEF_MAIL),"",$N397+1),$N397)),"")</f>
        <v>321</v>
      </c>
      <c r="O398">
        <f>IF($N398="","",INDEX(DEF_OBLAST,$N398,1))</f>
        <v>50012074</v>
      </c>
      <c r="P398" t="str">
        <f>IF($N398="","",INDEX(DEF_OBLAST,$N398,2))</f>
        <v>Hifour s.r.o.</v>
      </c>
      <c r="Q398" t="str">
        <f>IF($N398="","",TRIM(RIGHT(LEFT(SUBSTITUTE(INDEX(DEF_MAIL,$N398),";",REPT(" ",LEN(INDEX(DEF_MAIL,$N398)))),COUNTIF($N$2:$N398,$N398)*LEN(INDEX(DEF_MAIL,$N398))),LEN(INDEX(DEF_MAIL,$N398)))))</f>
        <v>platby@balikonos.cz</v>
      </c>
      <c r="R398">
        <f>IF($N398="","",INDEX(DEF_OBLAST,$N398,4))</f>
        <v>10836</v>
      </c>
      <c r="S398">
        <f>IF($N398="","",INDEX(DEF_OBLAST,$N398,5))</f>
        <v>75.852000000000004</v>
      </c>
      <c r="T398">
        <f>IF($N398="","",INDEX(DEF_OBLAST,$N398,6))</f>
        <v>0.37000975609756098</v>
      </c>
      <c r="U398">
        <f>IF($N398="","",INDEX(DEF_OBLAST,$N398,7))</f>
        <v>205</v>
      </c>
      <c r="V398">
        <f>IF($N398="","",IF(ISNUMBER(INDEX(DEF_OBLAST,$N398,8)),INDEX(DEF_OBLAST,$N398,8),""))</f>
        <v>0.9</v>
      </c>
      <c r="W398">
        <f>IF($N398="","",INDEX(DEF_OBLAST,$N398,9))</f>
        <v>47537841</v>
      </c>
    </row>
    <row r="399" spans="1:23" x14ac:dyDescent="0.25">
      <c r="A399">
        <v>50005808</v>
      </c>
      <c r="B399" t="s">
        <v>754</v>
      </c>
      <c r="C399" t="s">
        <v>755</v>
      </c>
      <c r="D399">
        <v>5334</v>
      </c>
      <c r="E399">
        <v>37.338000000000001</v>
      </c>
      <c r="F399">
        <v>0.5744307692307693</v>
      </c>
      <c r="G399">
        <v>65</v>
      </c>
      <c r="I399">
        <v>25617079</v>
      </c>
      <c r="L399" t="str">
        <f t="shared" si="6"/>
        <v>radek.108@seznam.cz</v>
      </c>
      <c r="N399">
        <f>IFERROR(IF(ROW()=2,1,IF(COUNTIF($N$1:$N398,$N398)+1&gt;IF(LEN(INDEX(DEF_MAIL,$N398))=LEN(SUBSTITUTE(INDEX(DEF_MAIL,$N398),";","")),1,LEN(INDEX(DEF_MAIL,$N398))-LEN(SUBSTITUTE(INDEX(DEF_MAIL,$N398),";",""))+1),IF($N398+1&gt;ROWS(DEF_MAIL),"",$N398+1),$N398)),"")</f>
        <v>322</v>
      </c>
      <c r="O399">
        <f>IF($N399="","",INDEX(DEF_OBLAST,$N399,1))</f>
        <v>50006745</v>
      </c>
      <c r="P399" t="str">
        <f>IF($N399="","",INDEX(DEF_OBLAST,$N399,2))</f>
        <v>HARKO s.r.o.</v>
      </c>
      <c r="Q399" t="str">
        <f>IF($N399="","",TRIM(RIGHT(LEFT(SUBSTITUTE(INDEX(DEF_MAIL,$N399),";",REPT(" ",LEN(INDEX(DEF_MAIL,$N399)))),COUNTIF($N$2:$N399,$N399)*LEN(INDEX(DEF_MAIL,$N399))),LEN(INDEX(DEF_MAIL,$N399)))))</f>
        <v>harko@harko.cz</v>
      </c>
      <c r="R399">
        <f>IF($N399="","",INDEX(DEF_OBLAST,$N399,4))</f>
        <v>586</v>
      </c>
      <c r="S399">
        <f>IF($N399="","",INDEX(DEF_OBLAST,$N399,5))</f>
        <v>4.1020000000000003</v>
      </c>
      <c r="T399">
        <f>IF($N399="","",INDEX(DEF_OBLAST,$N399,6))</f>
        <v>0.37290909090909091</v>
      </c>
      <c r="U399">
        <f>IF($N399="","",INDEX(DEF_OBLAST,$N399,7))</f>
        <v>11</v>
      </c>
      <c r="V399">
        <f>IF($N399="","",IF(ISNUMBER(INDEX(DEF_OBLAST,$N399,8)),INDEX(DEF_OBLAST,$N399,8),""))</f>
        <v>1.3</v>
      </c>
      <c r="W399">
        <f>IF($N399="","",INDEX(DEF_OBLAST,$N399,9))</f>
        <v>63496585</v>
      </c>
    </row>
    <row r="400" spans="1:23" x14ac:dyDescent="0.25">
      <c r="A400">
        <v>50007200</v>
      </c>
      <c r="B400" t="s">
        <v>756</v>
      </c>
      <c r="C400" t="s">
        <v>757</v>
      </c>
      <c r="D400">
        <v>72377</v>
      </c>
      <c r="E400">
        <v>506.63900000000001</v>
      </c>
      <c r="F400">
        <v>0.57967848970251712</v>
      </c>
      <c r="G400">
        <v>874</v>
      </c>
      <c r="I400">
        <v>24231371</v>
      </c>
      <c r="L400" t="str">
        <f t="shared" si="6"/>
        <v>josef.mares@cambridge-diet.cz</v>
      </c>
      <c r="N400">
        <f>IFERROR(IF(ROW()=2,1,IF(COUNTIF($N$1:$N399,$N399)+1&gt;IF(LEN(INDEX(DEF_MAIL,$N399))=LEN(SUBSTITUTE(INDEX(DEF_MAIL,$N399),";","")),1,LEN(INDEX(DEF_MAIL,$N399))-LEN(SUBSTITUTE(INDEX(DEF_MAIL,$N399),";",""))+1),IF($N399+1&gt;ROWS(DEF_MAIL),"",$N399+1),$N399)),"")</f>
        <v>323</v>
      </c>
      <c r="O400">
        <f>IF($N400="","",INDEX(DEF_OBLAST,$N400,1))</f>
        <v>50011935</v>
      </c>
      <c r="P400" t="str">
        <f>IF($N400="","",INDEX(DEF_OBLAST,$N400,2))</f>
        <v>Hifour s.r.o.</v>
      </c>
      <c r="Q400" t="str">
        <f>IF($N400="","",TRIM(RIGHT(LEFT(SUBSTITUTE(INDEX(DEF_MAIL,$N400),";",REPT(" ",LEN(INDEX(DEF_MAIL,$N400)))),COUNTIF($N$2:$N400,$N400)*LEN(INDEX(DEF_MAIL,$N400))),LEN(INDEX(DEF_MAIL,$N400)))))</f>
        <v>platby@balikonos.cz</v>
      </c>
      <c r="R400">
        <f>IF($N400="","",INDEX(DEF_OBLAST,$N400,4))</f>
        <v>16730</v>
      </c>
      <c r="S400">
        <f>IF($N400="","",INDEX(DEF_OBLAST,$N400,5))</f>
        <v>117.11</v>
      </c>
      <c r="T400">
        <f>IF($N400="","",INDEX(DEF_OBLAST,$N400,6))</f>
        <v>0.37296178343949044</v>
      </c>
      <c r="U400">
        <f>IF($N400="","",INDEX(DEF_OBLAST,$N400,7))</f>
        <v>314</v>
      </c>
      <c r="V400">
        <f>IF($N400="","",IF(ISNUMBER(INDEX(DEF_OBLAST,$N400,8)),INDEX(DEF_OBLAST,$N400,8),""))</f>
        <v>0.9</v>
      </c>
      <c r="W400">
        <f>IF($N400="","",INDEX(DEF_OBLAST,$N400,9))</f>
        <v>47537841</v>
      </c>
    </row>
    <row r="401" spans="1:23" x14ac:dyDescent="0.25">
      <c r="A401">
        <v>50012500</v>
      </c>
      <c r="B401" t="s">
        <v>758</v>
      </c>
      <c r="C401" t="s">
        <v>759</v>
      </c>
      <c r="D401">
        <v>12556</v>
      </c>
      <c r="E401">
        <v>87.891999999999996</v>
      </c>
      <c r="F401">
        <v>0.58206622516556283</v>
      </c>
      <c r="G401">
        <v>151</v>
      </c>
      <c r="I401">
        <v>25580345</v>
      </c>
      <c r="L401" t="str">
        <f t="shared" si="6"/>
        <v>obchod@prima-outdoor.cz</v>
      </c>
      <c r="N401">
        <f>IFERROR(IF(ROW()=2,1,IF(COUNTIF($N$1:$N400,$N400)+1&gt;IF(LEN(INDEX(DEF_MAIL,$N400))=LEN(SUBSTITUTE(INDEX(DEF_MAIL,$N400),";","")),1,LEN(INDEX(DEF_MAIL,$N400))-LEN(SUBSTITUTE(INDEX(DEF_MAIL,$N400),";",""))+1),IF($N400+1&gt;ROWS(DEF_MAIL),"",$N400+1),$N400)),"")</f>
        <v>324</v>
      </c>
      <c r="O401">
        <f>IF($N401="","",INDEX(DEF_OBLAST,$N401,1))</f>
        <v>50012269</v>
      </c>
      <c r="P401" t="str">
        <f>IF($N401="","",INDEX(DEF_OBLAST,$N401,2))</f>
        <v>Libor Novák</v>
      </c>
      <c r="Q401" t="str">
        <f>IF($N401="","",TRIM(RIGHT(LEFT(SUBSTITUTE(INDEX(DEF_MAIL,$N401),";",REPT(" ",LEN(INDEX(DEF_MAIL,$N401)))),COUNTIF($N$2:$N401,$N401)*LEN(INDEX(DEF_MAIL,$N401))),LEN(INDEX(DEF_MAIL,$N401)))))</f>
        <v>motopneu.novak@volny.cz</v>
      </c>
      <c r="R401">
        <f>IF($N401="","",INDEX(DEF_OBLAST,$N401,4))</f>
        <v>15412</v>
      </c>
      <c r="S401">
        <f>IF($N401="","",INDEX(DEF_OBLAST,$N401,5))</f>
        <v>107.884</v>
      </c>
      <c r="T401">
        <f>IF($N401="","",INDEX(DEF_OBLAST,$N401,6))</f>
        <v>0.37459722222222225</v>
      </c>
      <c r="U401">
        <f>IF($N401="","",INDEX(DEF_OBLAST,$N401,7))</f>
        <v>288</v>
      </c>
      <c r="V401">
        <f>IF($N401="","",IF(ISNUMBER(INDEX(DEF_OBLAST,$N401,8)),INDEX(DEF_OBLAST,$N401,8),""))</f>
        <v>0.9</v>
      </c>
      <c r="W401">
        <f>IF($N401="","",INDEX(DEF_OBLAST,$N401,9))</f>
        <v>47461781</v>
      </c>
    </row>
    <row r="402" spans="1:23" x14ac:dyDescent="0.25">
      <c r="A402">
        <v>50006634</v>
      </c>
      <c r="B402" t="s">
        <v>760</v>
      </c>
      <c r="C402" t="s">
        <v>649</v>
      </c>
      <c r="D402">
        <v>832</v>
      </c>
      <c r="E402">
        <v>5.8239999999999998</v>
      </c>
      <c r="F402">
        <v>0.58240000000000003</v>
      </c>
      <c r="G402">
        <v>10</v>
      </c>
      <c r="I402">
        <v>64575942</v>
      </c>
      <c r="L402" t="str">
        <f t="shared" si="6"/>
        <v>obchod@maser.cz</v>
      </c>
      <c r="N402">
        <f>IFERROR(IF(ROW()=2,1,IF(COUNTIF($N$1:$N401,$N401)+1&gt;IF(LEN(INDEX(DEF_MAIL,$N401))=LEN(SUBSTITUTE(INDEX(DEF_MAIL,$N401),";","")),1,LEN(INDEX(DEF_MAIL,$N401))-LEN(SUBSTITUTE(INDEX(DEF_MAIL,$N401),";",""))+1),IF($N401+1&gt;ROWS(DEF_MAIL),"",$N401+1),$N401)),"")</f>
        <v>325</v>
      </c>
      <c r="O402">
        <f>IF($N402="","",INDEX(DEF_OBLAST,$N402,1))</f>
        <v>50013094</v>
      </c>
      <c r="P402" t="str">
        <f>IF($N402="","",INDEX(DEF_OBLAST,$N402,2))</f>
        <v>ITALY STYLE LINEA, s.r.o.</v>
      </c>
      <c r="Q402" t="str">
        <f>IF($N402="","",TRIM(RIGHT(LEFT(SUBSTITUTE(INDEX(DEF_MAIL,$N402),";",REPT(" ",LEN(INDEX(DEF_MAIL,$N402)))),COUNTIF($N$2:$N402,$N402)*LEN(INDEX(DEF_MAIL,$N402))),LEN(INDEX(DEF_MAIL,$N402)))))</f>
        <v>varga@italystyle.cz</v>
      </c>
      <c r="R402">
        <f>IF($N402="","",INDEX(DEF_OBLAST,$N402,4))</f>
        <v>9708</v>
      </c>
      <c r="S402">
        <f>IF($N402="","",INDEX(DEF_OBLAST,$N402,5))</f>
        <v>67.956000000000003</v>
      </c>
      <c r="T402">
        <f>IF($N402="","",INDEX(DEF_OBLAST,$N402,6))</f>
        <v>0.37544751381215469</v>
      </c>
      <c r="U402">
        <f>IF($N402="","",INDEX(DEF_OBLAST,$N402,7))</f>
        <v>181</v>
      </c>
      <c r="V402">
        <f>IF($N402="","",IF(ISNUMBER(INDEX(DEF_OBLAST,$N402,8)),INDEX(DEF_OBLAST,$N402,8),""))</f>
        <v>1.1000000000000001</v>
      </c>
      <c r="W402">
        <f>IF($N402="","",INDEX(DEF_OBLAST,$N402,9))</f>
        <v>27490254</v>
      </c>
    </row>
    <row r="403" spans="1:23" x14ac:dyDescent="0.25">
      <c r="A403">
        <v>50005023</v>
      </c>
      <c r="B403" t="s">
        <v>761</v>
      </c>
      <c r="C403" t="s">
        <v>485</v>
      </c>
      <c r="D403">
        <v>4328</v>
      </c>
      <c r="E403">
        <v>30.295999999999999</v>
      </c>
      <c r="F403">
        <v>0.58261538461538465</v>
      </c>
      <c r="G403">
        <v>52</v>
      </c>
      <c r="I403">
        <v>15078728</v>
      </c>
      <c r="L403" t="str">
        <f t="shared" si="6"/>
        <v>petra.skopova@elektrosolid.cz</v>
      </c>
      <c r="N403">
        <f>IFERROR(IF(ROW()=2,1,IF(COUNTIF($N$1:$N402,$N402)+1&gt;IF(LEN(INDEX(DEF_MAIL,$N402))=LEN(SUBSTITUTE(INDEX(DEF_MAIL,$N402),";","")),1,LEN(INDEX(DEF_MAIL,$N402))-LEN(SUBSTITUTE(INDEX(DEF_MAIL,$N402),";",""))+1),IF($N402+1&gt;ROWS(DEF_MAIL),"",$N402+1),$N402)),"")</f>
        <v>326</v>
      </c>
      <c r="O403">
        <f>IF($N403="","",INDEX(DEF_OBLAST,$N403,1))</f>
        <v>50012789</v>
      </c>
      <c r="P403" t="str">
        <f>IF($N403="","",INDEX(DEF_OBLAST,$N403,2))</f>
        <v>TERRA INTERNATIONAL, spol. s r. o.</v>
      </c>
      <c r="Q403" t="str">
        <f>IF($N403="","",TRIM(RIGHT(LEFT(SUBSTITUTE(INDEX(DEF_MAIL,$N403),";",REPT(" ",LEN(INDEX(DEF_MAIL,$N403)))),COUNTIF($N$2:$N403,$N403)*LEN(INDEX(DEF_MAIL,$N403))),LEN(INDEX(DEF_MAIL,$N403)))))</f>
        <v>spackova@terraint.eu</v>
      </c>
      <c r="R403">
        <f>IF($N403="","",INDEX(DEF_OBLAST,$N403,4))</f>
        <v>1130</v>
      </c>
      <c r="S403">
        <f>IF($N403="","",INDEX(DEF_OBLAST,$N403,5))</f>
        <v>7.91</v>
      </c>
      <c r="T403">
        <f>IF($N403="","",INDEX(DEF_OBLAST,$N403,6))</f>
        <v>0.37666666666666665</v>
      </c>
      <c r="U403">
        <f>IF($N403="","",INDEX(DEF_OBLAST,$N403,7))</f>
        <v>21</v>
      </c>
      <c r="V403">
        <f>IF($N403="","",IF(ISNUMBER(INDEX(DEF_OBLAST,$N403,8)),INDEX(DEF_OBLAST,$N403,8),""))</f>
        <v>1.3</v>
      </c>
      <c r="W403">
        <f>IF($N403="","",INDEX(DEF_OBLAST,$N403,9))</f>
        <v>44265395</v>
      </c>
    </row>
    <row r="404" spans="1:23" x14ac:dyDescent="0.25">
      <c r="A404">
        <v>50010599</v>
      </c>
      <c r="B404" t="s">
        <v>762</v>
      </c>
      <c r="C404" t="s">
        <v>763</v>
      </c>
      <c r="D404">
        <v>14335</v>
      </c>
      <c r="E404">
        <v>100.345</v>
      </c>
      <c r="F404">
        <v>0.58340116279069765</v>
      </c>
      <c r="G404">
        <v>172</v>
      </c>
      <c r="I404">
        <v>70451397</v>
      </c>
      <c r="L404" t="str">
        <f t="shared" si="6"/>
        <v>info@rcstudio.cz</v>
      </c>
      <c r="N404">
        <f>IFERROR(IF(ROW()=2,1,IF(COUNTIF($N$1:$N403,$N403)+1&gt;IF(LEN(INDEX(DEF_MAIL,$N403))=LEN(SUBSTITUTE(INDEX(DEF_MAIL,$N403),";","")),1,LEN(INDEX(DEF_MAIL,$N403))-LEN(SUBSTITUTE(INDEX(DEF_MAIL,$N403),";",""))+1),IF($N403+1&gt;ROWS(DEF_MAIL),"",$N403+1),$N403)),"")</f>
        <v>327</v>
      </c>
      <c r="O404">
        <f>IF($N404="","",INDEX(DEF_OBLAST,$N404,1))</f>
        <v>50007174</v>
      </c>
      <c r="P404" t="str">
        <f>IF($N404="","",INDEX(DEF_OBLAST,$N404,2))</f>
        <v>Kenkai d.o.o.</v>
      </c>
      <c r="Q404" t="str">
        <f>IF($N404="","",TRIM(RIGHT(LEFT(SUBSTITUTE(INDEX(DEF_MAIL,$N404),";",REPT(" ",LEN(INDEX(DEF_MAIL,$N404)))),COUNTIF($N$2:$N404,$N404)*LEN(INDEX(DEF_MAIL,$N404))),LEN(INDEX(DEF_MAIL,$N404)))))</f>
        <v>info@kenkai.net</v>
      </c>
      <c r="R404">
        <f>IF($N404="","",INDEX(DEF_OBLAST,$N404,4))</f>
        <v>22049</v>
      </c>
      <c r="S404">
        <f>IF($N404="","",INDEX(DEF_OBLAST,$N404,5))</f>
        <v>154.34299999999999</v>
      </c>
      <c r="T404">
        <f>IF($N404="","",INDEX(DEF_OBLAST,$N404,6))</f>
        <v>0.37736674816625915</v>
      </c>
      <c r="U404">
        <f>IF($N404="","",INDEX(DEF_OBLAST,$N404,7))</f>
        <v>409</v>
      </c>
      <c r="V404">
        <f>IF($N404="","",IF(ISNUMBER(INDEX(DEF_OBLAST,$N404,8)),INDEX(DEF_OBLAST,$N404,8),""))</f>
        <v>0.9</v>
      </c>
      <c r="W404" t="str">
        <f>IF($N404="","",INDEX(DEF_OBLAST,$N404,9))</f>
        <v>SI57531528</v>
      </c>
    </row>
    <row r="405" spans="1:23" x14ac:dyDescent="0.25">
      <c r="A405">
        <v>50012973</v>
      </c>
      <c r="B405" t="s">
        <v>764</v>
      </c>
      <c r="C405" t="s">
        <v>765</v>
      </c>
      <c r="D405">
        <v>6086</v>
      </c>
      <c r="E405">
        <v>42.602000000000004</v>
      </c>
      <c r="F405">
        <v>0.58358904109589049</v>
      </c>
      <c r="G405">
        <v>73</v>
      </c>
      <c r="I405">
        <v>86662929</v>
      </c>
      <c r="L405" t="str">
        <f t="shared" si="6"/>
        <v>michal.plecity@veselanohavice.cz</v>
      </c>
      <c r="N405">
        <f>IFERROR(IF(ROW()=2,1,IF(COUNTIF($N$1:$N404,$N404)+1&gt;IF(LEN(INDEX(DEF_MAIL,$N404))=LEN(SUBSTITUTE(INDEX(DEF_MAIL,$N404),";","")),1,LEN(INDEX(DEF_MAIL,$N404))-LEN(SUBSTITUTE(INDEX(DEF_MAIL,$N404),";",""))+1),IF($N404+1&gt;ROWS(DEF_MAIL),"",$N404+1),$N404)),"")</f>
        <v>328</v>
      </c>
      <c r="O405">
        <f>IF($N405="","",INDEX(DEF_OBLAST,$N405,1))</f>
        <v>50010337</v>
      </c>
      <c r="P405" t="str">
        <f>IF($N405="","",INDEX(DEF_OBLAST,$N405,2))</f>
        <v>HALLUX, s.r.o.</v>
      </c>
      <c r="Q405" t="str">
        <f>IF($N405="","",TRIM(RIGHT(LEFT(SUBSTITUTE(INDEX(DEF_MAIL,$N405),";",REPT(" ",LEN(INDEX(DEF_MAIL,$N405)))),COUNTIF($N$2:$N405,$N405)*LEN(INDEX(DEF_MAIL,$N405))),LEN(INDEX(DEF_MAIL,$N405)))))</f>
        <v>objednavky@hallux.cz</v>
      </c>
      <c r="R405">
        <f>IF($N405="","",INDEX(DEF_OBLAST,$N405,4))</f>
        <v>9232</v>
      </c>
      <c r="S405">
        <f>IF($N405="","",INDEX(DEF_OBLAST,$N405,5))</f>
        <v>64.623999999999995</v>
      </c>
      <c r="T405">
        <f>IF($N405="","",INDEX(DEF_OBLAST,$N405,6))</f>
        <v>0.37791812865497071</v>
      </c>
      <c r="U405">
        <f>IF($N405="","",INDEX(DEF_OBLAST,$N405,7))</f>
        <v>171</v>
      </c>
      <c r="V405">
        <f>IF($N405="","",IF(ISNUMBER(INDEX(DEF_OBLAST,$N405,8)),INDEX(DEF_OBLAST,$N405,8),""))</f>
        <v>1.1000000000000001</v>
      </c>
      <c r="W405">
        <f>IF($N405="","",INDEX(DEF_OBLAST,$N405,9))</f>
        <v>26024781</v>
      </c>
    </row>
    <row r="406" spans="1:23" x14ac:dyDescent="0.25">
      <c r="A406">
        <v>50007816</v>
      </c>
      <c r="B406" t="s">
        <v>766</v>
      </c>
      <c r="C406" t="s">
        <v>767</v>
      </c>
      <c r="D406">
        <v>9357</v>
      </c>
      <c r="E406">
        <v>65.498999999999995</v>
      </c>
      <c r="F406">
        <v>0.58481249999999996</v>
      </c>
      <c r="G406">
        <v>112</v>
      </c>
      <c r="I406">
        <v>28799968</v>
      </c>
      <c r="L406" t="str">
        <f t="shared" si="6"/>
        <v>info@wellmall.cz</v>
      </c>
      <c r="N406">
        <f>IFERROR(IF(ROW()=2,1,IF(COUNTIF($N$1:$N405,$N405)+1&gt;IF(LEN(INDEX(DEF_MAIL,$N405))=LEN(SUBSTITUTE(INDEX(DEF_MAIL,$N405),";","")),1,LEN(INDEX(DEF_MAIL,$N405))-LEN(SUBSTITUTE(INDEX(DEF_MAIL,$N405),";",""))+1),IF($N405+1&gt;ROWS(DEF_MAIL),"",$N405+1),$N405)),"")</f>
        <v>329</v>
      </c>
      <c r="O406">
        <f>IF($N406="","",INDEX(DEF_OBLAST,$N406,1))</f>
        <v>50007992</v>
      </c>
      <c r="P406" t="str">
        <f>IF($N406="","",INDEX(DEF_OBLAST,$N406,2))</f>
        <v>JASPERS point s.r.o.</v>
      </c>
      <c r="Q406" t="str">
        <f>IF($N406="","",TRIM(RIGHT(LEFT(SUBSTITUTE(INDEX(DEF_MAIL,$N406),";",REPT(" ",LEN(INDEX(DEF_MAIL,$N406)))),COUNTIF($N$2:$N406,$N406)*LEN(INDEX(DEF_MAIL,$N406))),LEN(INDEX(DEF_MAIL,$N406)))))</f>
        <v>kraspol@kraspol.cz</v>
      </c>
      <c r="R406">
        <f>IF($N406="","",INDEX(DEF_OBLAST,$N406,4))</f>
        <v>14049</v>
      </c>
      <c r="S406">
        <f>IF($N406="","",INDEX(DEF_OBLAST,$N406,5))</f>
        <v>98.343000000000004</v>
      </c>
      <c r="T406">
        <f>IF($N406="","",INDEX(DEF_OBLAST,$N406,6))</f>
        <v>0.37824230769230771</v>
      </c>
      <c r="U406">
        <f>IF($N406="","",INDEX(DEF_OBLAST,$N406,7))</f>
        <v>260</v>
      </c>
      <c r="V406">
        <f>IF($N406="","",IF(ISNUMBER(INDEX(DEF_OBLAST,$N406,8)),INDEX(DEF_OBLAST,$N406,8),""))</f>
        <v>0.9</v>
      </c>
      <c r="W406">
        <f>IF($N406="","",INDEX(DEF_OBLAST,$N406,9))</f>
        <v>2363526</v>
      </c>
    </row>
    <row r="407" spans="1:23" x14ac:dyDescent="0.25">
      <c r="A407">
        <v>50011083</v>
      </c>
      <c r="B407" t="s">
        <v>768</v>
      </c>
      <c r="C407" t="s">
        <v>769</v>
      </c>
      <c r="D407">
        <v>225295</v>
      </c>
      <c r="E407">
        <v>1577.0650000000001</v>
      </c>
      <c r="F407">
        <v>0.58518181818181825</v>
      </c>
      <c r="G407">
        <v>2695</v>
      </c>
      <c r="I407">
        <v>4349261</v>
      </c>
      <c r="L407" t="str">
        <f t="shared" si="6"/>
        <v>unaximport@gmail.com</v>
      </c>
      <c r="N407">
        <f>IFERROR(IF(ROW()=2,1,IF(COUNTIF($N$1:$N406,$N406)+1&gt;IF(LEN(INDEX(DEF_MAIL,$N406))=LEN(SUBSTITUTE(INDEX(DEF_MAIL,$N406),";","")),1,LEN(INDEX(DEF_MAIL,$N406))-LEN(SUBSTITUTE(INDEX(DEF_MAIL,$N406),";",""))+1),IF($N406+1&gt;ROWS(DEF_MAIL),"",$N406+1),$N406)),"")</f>
        <v>330</v>
      </c>
      <c r="O407">
        <f>IF($N407="","",INDEX(DEF_OBLAST,$N407,1))</f>
        <v>50013072</v>
      </c>
      <c r="P407" t="str">
        <f>IF($N407="","",INDEX(DEF_OBLAST,$N407,2))</f>
        <v>Tomáš Beneš</v>
      </c>
      <c r="Q407" t="str">
        <f>IF($N407="","",TRIM(RIGHT(LEFT(SUBSTITUTE(INDEX(DEF_MAIL,$N407),";",REPT(" ",LEN(INDEX(DEF_MAIL,$N407)))),COUNTIF($N$2:$N407,$N407)*LEN(INDEX(DEF_MAIL,$N407))),LEN(INDEX(DEF_MAIL,$N407)))))</f>
        <v>benetom1@yahoo.com</v>
      </c>
      <c r="R407">
        <f>IF($N407="","",INDEX(DEF_OBLAST,$N407,4))</f>
        <v>1258</v>
      </c>
      <c r="S407">
        <f>IF($N407="","",INDEX(DEF_OBLAST,$N407,5))</f>
        <v>8.8060000000000009</v>
      </c>
      <c r="T407">
        <f>IF($N407="","",INDEX(DEF_OBLAST,$N407,6))</f>
        <v>0.38286956521739135</v>
      </c>
      <c r="U407">
        <f>IF($N407="","",INDEX(DEF_OBLAST,$N407,7))</f>
        <v>23</v>
      </c>
      <c r="V407">
        <f>IF($N407="","",IF(ISNUMBER(INDEX(DEF_OBLAST,$N407,8)),INDEX(DEF_OBLAST,$N407,8),""))</f>
        <v>1.3</v>
      </c>
      <c r="W407">
        <f>IF($N407="","",INDEX(DEF_OBLAST,$N407,9))</f>
        <v>4640551</v>
      </c>
    </row>
    <row r="408" spans="1:23" x14ac:dyDescent="0.25">
      <c r="A408">
        <v>50006803</v>
      </c>
      <c r="B408" t="s">
        <v>770</v>
      </c>
      <c r="C408" t="s">
        <v>771</v>
      </c>
      <c r="D408">
        <v>28361</v>
      </c>
      <c r="E408">
        <v>198.52700000000002</v>
      </c>
      <c r="F408">
        <v>0.59261791044776124</v>
      </c>
      <c r="G408">
        <v>335</v>
      </c>
      <c r="I408">
        <v>28285425</v>
      </c>
      <c r="L408" t="str">
        <f t="shared" si="6"/>
        <v>economy@necy.cz</v>
      </c>
      <c r="N408">
        <f>IFERROR(IF(ROW()=2,1,IF(COUNTIF($N$1:$N407,$N407)+1&gt;IF(LEN(INDEX(DEF_MAIL,$N407))=LEN(SUBSTITUTE(INDEX(DEF_MAIL,$N407),";","")),1,LEN(INDEX(DEF_MAIL,$N407))-LEN(SUBSTITUTE(INDEX(DEF_MAIL,$N407),";",""))+1),IF($N407+1&gt;ROWS(DEF_MAIL),"",$N407+1),$N407)),"")</f>
        <v>331</v>
      </c>
      <c r="O408">
        <f>IF($N408="","",INDEX(DEF_OBLAST,$N408,1))</f>
        <v>50002671</v>
      </c>
      <c r="P408" t="str">
        <f>IF($N408="","",INDEX(DEF_OBLAST,$N408,2))</f>
        <v>VKS POHLEDŠTÍ DVORÁCI A.S.</v>
      </c>
      <c r="Q408" t="str">
        <f>IF($N408="","",TRIM(RIGHT(LEFT(SUBSTITUTE(INDEX(DEF_MAIL,$N408),";",REPT(" ",LEN(INDEX(DEF_MAIL,$N408)))),COUNTIF($N$2:$N408,$N408)*LEN(INDEX(DEF_MAIL,$N408))),LEN(INDEX(DEF_MAIL,$N408)))))</f>
        <v>vkshb@vkshb.cz</v>
      </c>
      <c r="R408">
        <f>IF($N408="","",INDEX(DEF_OBLAST,$N408,4))</f>
        <v>824</v>
      </c>
      <c r="S408">
        <f>IF($N408="","",INDEX(DEF_OBLAST,$N408,5))</f>
        <v>5.7679999999999998</v>
      </c>
      <c r="T408">
        <f>IF($N408="","",INDEX(DEF_OBLAST,$N408,6))</f>
        <v>0.38453333333333334</v>
      </c>
      <c r="U408">
        <f>IF($N408="","",INDEX(DEF_OBLAST,$N408,7))</f>
        <v>15</v>
      </c>
      <c r="V408">
        <f>IF($N408="","",IF(ISNUMBER(INDEX(DEF_OBLAST,$N408,8)),INDEX(DEF_OBLAST,$N408,8),""))</f>
        <v>1.3</v>
      </c>
      <c r="W408">
        <f>IF($N408="","",INDEX(DEF_OBLAST,$N408,9))</f>
        <v>25945891</v>
      </c>
    </row>
    <row r="409" spans="1:23" x14ac:dyDescent="0.25">
      <c r="A409">
        <v>50007131</v>
      </c>
      <c r="B409" t="s">
        <v>772</v>
      </c>
      <c r="C409" t="s">
        <v>773</v>
      </c>
      <c r="D409">
        <v>36719</v>
      </c>
      <c r="E409">
        <v>257.03300000000002</v>
      </c>
      <c r="F409">
        <v>0.59775116279069773</v>
      </c>
      <c r="G409">
        <v>430</v>
      </c>
      <c r="I409">
        <v>28157478</v>
      </c>
      <c r="L409" t="str">
        <f t="shared" si="6"/>
        <v>office@forstagro.cz; info@forstagro.cz</v>
      </c>
      <c r="N409">
        <f>IFERROR(IF(ROW()=2,1,IF(COUNTIF($N$1:$N408,$N408)+1&gt;IF(LEN(INDEX(DEF_MAIL,$N408))=LEN(SUBSTITUTE(INDEX(DEF_MAIL,$N408),";","")),1,LEN(INDEX(DEF_MAIL,$N408))-LEN(SUBSTITUTE(INDEX(DEF_MAIL,$N408),";",""))+1),IF($N408+1&gt;ROWS(DEF_MAIL),"",$N408+1),$N408)),"")</f>
        <v>331</v>
      </c>
      <c r="O409">
        <f>IF($N409="","",INDEX(DEF_OBLAST,$N409,1))</f>
        <v>50002671</v>
      </c>
      <c r="P409" t="str">
        <f>IF($N409="","",INDEX(DEF_OBLAST,$N409,2))</f>
        <v>VKS POHLEDŠTÍ DVORÁCI A.S.</v>
      </c>
      <c r="Q409" t="str">
        <f>IF($N409="","",TRIM(RIGHT(LEFT(SUBSTITUTE(INDEX(DEF_MAIL,$N409),";",REPT(" ",LEN(INDEX(DEF_MAIL,$N409)))),COUNTIF($N$2:$N409,$N409)*LEN(INDEX(DEF_MAIL,$N409))),LEN(INDEX(DEF_MAIL,$N409)))))</f>
        <v>jitka.bartova@vkshb.cz</v>
      </c>
      <c r="R409">
        <f>IF($N409="","",INDEX(DEF_OBLAST,$N409,4))</f>
        <v>824</v>
      </c>
      <c r="S409">
        <f>IF($N409="","",INDEX(DEF_OBLAST,$N409,5))</f>
        <v>5.7679999999999998</v>
      </c>
      <c r="T409">
        <f>IF($N409="","",INDEX(DEF_OBLAST,$N409,6))</f>
        <v>0.38453333333333334</v>
      </c>
      <c r="U409">
        <f>IF($N409="","",INDEX(DEF_OBLAST,$N409,7))</f>
        <v>15</v>
      </c>
      <c r="V409">
        <f>IF($N409="","",IF(ISNUMBER(INDEX(DEF_OBLAST,$N409,8)),INDEX(DEF_OBLAST,$N409,8),""))</f>
        <v>1.3</v>
      </c>
      <c r="W409">
        <f>IF($N409="","",INDEX(DEF_OBLAST,$N409,9))</f>
        <v>25945891</v>
      </c>
    </row>
    <row r="410" spans="1:23" x14ac:dyDescent="0.25">
      <c r="A410">
        <v>50009951</v>
      </c>
      <c r="B410" t="s">
        <v>774</v>
      </c>
      <c r="C410" t="s">
        <v>776</v>
      </c>
      <c r="D410">
        <v>1026</v>
      </c>
      <c r="E410">
        <v>7.1820000000000004</v>
      </c>
      <c r="F410">
        <v>0.59850000000000003</v>
      </c>
      <c r="G410">
        <v>12</v>
      </c>
      <c r="I410" t="s">
        <v>775</v>
      </c>
      <c r="L410" t="str">
        <f t="shared" si="6"/>
        <v>info@controlshop.pl</v>
      </c>
      <c r="N410">
        <f>IFERROR(IF(ROW()=2,1,IF(COUNTIF($N$1:$N409,$N409)+1&gt;IF(LEN(INDEX(DEF_MAIL,$N409))=LEN(SUBSTITUTE(INDEX(DEF_MAIL,$N409),";","")),1,LEN(INDEX(DEF_MAIL,$N409))-LEN(SUBSTITUTE(INDEX(DEF_MAIL,$N409),";",""))+1),IF($N409+1&gt;ROWS(DEF_MAIL),"",$N409+1),$N409)),"")</f>
        <v>332</v>
      </c>
      <c r="O410">
        <f>IF($N410="","",INDEX(DEF_OBLAST,$N410,1))</f>
        <v>50013053</v>
      </c>
      <c r="P410" t="str">
        <f>IF($N410="","",INDEX(DEF_OBLAST,$N410,2))</f>
        <v>Petr Pokorný</v>
      </c>
      <c r="Q410" t="str">
        <f>IF($N410="","",TRIM(RIGHT(LEFT(SUBSTITUTE(INDEX(DEF_MAIL,$N410),";",REPT(" ",LEN(INDEX(DEF_MAIL,$N410)))),COUNTIF($N$2:$N410,$N410)*LEN(INDEX(DEF_MAIL,$N410))),LEN(INDEX(DEF_MAIL,$N410)))))</f>
        <v>obchod@hokejlevne.cz</v>
      </c>
      <c r="R410">
        <f>IF($N410="","",INDEX(DEF_OBLAST,$N410,4))</f>
        <v>554</v>
      </c>
      <c r="S410">
        <f>IF($N410="","",INDEX(DEF_OBLAST,$N410,5))</f>
        <v>3.8780000000000001</v>
      </c>
      <c r="T410">
        <f>IF($N410="","",INDEX(DEF_OBLAST,$N410,6))</f>
        <v>0.38780000000000003</v>
      </c>
      <c r="U410">
        <f>IF($N410="","",INDEX(DEF_OBLAST,$N410,7))</f>
        <v>10</v>
      </c>
      <c r="V410">
        <f>IF($N410="","",IF(ISNUMBER(INDEX(DEF_OBLAST,$N410,8)),INDEX(DEF_OBLAST,$N410,8),""))</f>
        <v>1.3</v>
      </c>
      <c r="W410">
        <f>IF($N410="","",INDEX(DEF_OBLAST,$N410,9))</f>
        <v>87343002</v>
      </c>
    </row>
    <row r="411" spans="1:23" x14ac:dyDescent="0.25">
      <c r="A411">
        <v>50008720</v>
      </c>
      <c r="B411" t="s">
        <v>777</v>
      </c>
      <c r="C411" t="s">
        <v>778</v>
      </c>
      <c r="D411">
        <v>20873</v>
      </c>
      <c r="E411">
        <v>146.11099999999999</v>
      </c>
      <c r="F411">
        <v>0.59881557377049177</v>
      </c>
      <c r="G411">
        <v>244</v>
      </c>
      <c r="I411">
        <v>10229701</v>
      </c>
      <c r="L411" t="str">
        <f t="shared" si="6"/>
        <v>stastnaeva32@gmail.com; taso@volny.cz</v>
      </c>
      <c r="N411">
        <f>IFERROR(IF(ROW()=2,1,IF(COUNTIF($N$1:$N410,$N410)+1&gt;IF(LEN(INDEX(DEF_MAIL,$N410))=LEN(SUBSTITUTE(INDEX(DEF_MAIL,$N410),";","")),1,LEN(INDEX(DEF_MAIL,$N410))-LEN(SUBSTITUTE(INDEX(DEF_MAIL,$N410),";",""))+1),IF($N410+1&gt;ROWS(DEF_MAIL),"",$N410+1),$N410)),"")</f>
        <v>333</v>
      </c>
      <c r="O411">
        <f>IF($N411="","",INDEX(DEF_OBLAST,$N411,1))</f>
        <v>50007329</v>
      </c>
      <c r="P411" t="str">
        <f>IF($N411="","",INDEX(DEF_OBLAST,$N411,2))</f>
        <v>Karel Mašek</v>
      </c>
      <c r="Q411" t="str">
        <f>IF($N411="","",TRIM(RIGHT(LEFT(SUBSTITUTE(INDEX(DEF_MAIL,$N411),";",REPT(" ",LEN(INDEX(DEF_MAIL,$N411)))),COUNTIF($N$2:$N411,$N411)*LEN(INDEX(DEF_MAIL,$N411))),LEN(INDEX(DEF_MAIL,$N411)))))</f>
        <v>info@megahracky.cz</v>
      </c>
      <c r="R411">
        <f>IF($N411="","",INDEX(DEF_OBLAST,$N411,4))</f>
        <v>1727</v>
      </c>
      <c r="S411">
        <f>IF($N411="","",INDEX(DEF_OBLAST,$N411,5))</f>
        <v>12.089</v>
      </c>
      <c r="T411">
        <f>IF($N411="","",INDEX(DEF_OBLAST,$N411,6))</f>
        <v>0.38996774193548389</v>
      </c>
      <c r="U411">
        <f>IF($N411="","",INDEX(DEF_OBLAST,$N411,7))</f>
        <v>31</v>
      </c>
      <c r="V411">
        <f>IF($N411="","",IF(ISNUMBER(INDEX(DEF_OBLAST,$N411,8)),INDEX(DEF_OBLAST,$N411,8),""))</f>
        <v>1.3</v>
      </c>
      <c r="W411">
        <f>IF($N411="","",INDEX(DEF_OBLAST,$N411,9))</f>
        <v>87158809</v>
      </c>
    </row>
    <row r="412" spans="1:23" x14ac:dyDescent="0.25">
      <c r="A412">
        <v>50002498</v>
      </c>
      <c r="B412" t="s">
        <v>779</v>
      </c>
      <c r="C412" t="s">
        <v>780</v>
      </c>
      <c r="D412">
        <v>7984</v>
      </c>
      <c r="E412">
        <v>55.887999999999998</v>
      </c>
      <c r="F412">
        <v>0.60094623655913981</v>
      </c>
      <c r="G412">
        <v>93</v>
      </c>
      <c r="I412">
        <v>25933388</v>
      </c>
      <c r="L412" t="str">
        <f t="shared" si="6"/>
        <v>petira@pmpcompany.cz</v>
      </c>
      <c r="N412">
        <f>IFERROR(IF(ROW()=2,1,IF(COUNTIF($N$1:$N411,$N411)+1&gt;IF(LEN(INDEX(DEF_MAIL,$N411))=LEN(SUBSTITUTE(INDEX(DEF_MAIL,$N411),";","")),1,LEN(INDEX(DEF_MAIL,$N411))-LEN(SUBSTITUTE(INDEX(DEF_MAIL,$N411),";",""))+1),IF($N411+1&gt;ROWS(DEF_MAIL),"",$N411+1),$N411)),"")</f>
        <v>334</v>
      </c>
      <c r="O412">
        <f>IF($N412="","",INDEX(DEF_OBLAST,$N412,1))</f>
        <v>50011264</v>
      </c>
      <c r="P412" t="str">
        <f>IF($N412="","",INDEX(DEF_OBLAST,$N412,2))</f>
        <v>Race Print GP s.r.o.</v>
      </c>
      <c r="Q412" t="str">
        <f>IF($N412="","",TRIM(RIGHT(LEFT(SUBSTITUTE(INDEX(DEF_MAIL,$N412),";",REPT(" ",LEN(INDEX(DEF_MAIL,$N412)))),COUNTIF($N$2:$N412,$N412)*LEN(INDEX(DEF_MAIL,$N412))),LEN(INDEX(DEF_MAIL,$N412)))))</f>
        <v>info@metabondcz.com</v>
      </c>
      <c r="R412">
        <f>IF($N412="","",INDEX(DEF_OBLAST,$N412,4))</f>
        <v>4715</v>
      </c>
      <c r="S412">
        <f>IF($N412="","",INDEX(DEF_OBLAST,$N412,5))</f>
        <v>33.005000000000003</v>
      </c>
      <c r="T412">
        <f>IF($N412="","",INDEX(DEF_OBLAST,$N412,6))</f>
        <v>0.39291666666666669</v>
      </c>
      <c r="U412">
        <f>IF($N412="","",INDEX(DEF_OBLAST,$N412,7))</f>
        <v>84</v>
      </c>
      <c r="V412">
        <f>IF($N412="","",IF(ISNUMBER(INDEX(DEF_OBLAST,$N412,8)),INDEX(DEF_OBLAST,$N412,8),""))</f>
        <v>1.1000000000000001</v>
      </c>
      <c r="W412">
        <f>IF($N412="","",INDEX(DEF_OBLAST,$N412,9))</f>
        <v>24222895</v>
      </c>
    </row>
    <row r="413" spans="1:23" x14ac:dyDescent="0.25">
      <c r="A413">
        <v>50011936</v>
      </c>
      <c r="B413" t="s">
        <v>781</v>
      </c>
      <c r="C413" t="s">
        <v>782</v>
      </c>
      <c r="D413">
        <v>1033</v>
      </c>
      <c r="E413">
        <v>7.2309999999999999</v>
      </c>
      <c r="F413">
        <v>0.60258333333333336</v>
      </c>
      <c r="G413">
        <v>12</v>
      </c>
      <c r="I413">
        <v>4621026</v>
      </c>
      <c r="L413" t="str">
        <f t="shared" si="6"/>
        <v>gls@envanto.cz; info@envanto.cz</v>
      </c>
      <c r="N413">
        <f>IFERROR(IF(ROW()=2,1,IF(COUNTIF($N$1:$N412,$N412)+1&gt;IF(LEN(INDEX(DEF_MAIL,$N412))=LEN(SUBSTITUTE(INDEX(DEF_MAIL,$N412),";","")),1,LEN(INDEX(DEF_MAIL,$N412))-LEN(SUBSTITUTE(INDEX(DEF_MAIL,$N412),";",""))+1),IF($N412+1&gt;ROWS(DEF_MAIL),"",$N412+1),$N412)),"")</f>
        <v>335</v>
      </c>
      <c r="O413">
        <f>IF($N413="","",INDEX(DEF_OBLAST,$N413,1))</f>
        <v>50005191</v>
      </c>
      <c r="P413" t="str">
        <f>IF($N413="","",INDEX(DEF_OBLAST,$N413,2))</f>
        <v>Nábytek KELT s.r.o.</v>
      </c>
      <c r="Q413" t="str">
        <f>IF($N413="","",TRIM(RIGHT(LEFT(SUBSTITUTE(INDEX(DEF_MAIL,$N413),";",REPT(" ",LEN(INDEX(DEF_MAIL,$N413)))),COUNTIF($N$2:$N413,$N413)*LEN(INDEX(DEF_MAIL,$N413))),LEN(INDEX(DEF_MAIL,$N413)))))</f>
        <v>motloch@nabytek-kelt.cz</v>
      </c>
      <c r="R413">
        <f>IF($N413="","",INDEX(DEF_OBLAST,$N413,4))</f>
        <v>2138</v>
      </c>
      <c r="S413">
        <f>IF($N413="","",INDEX(DEF_OBLAST,$N413,5))</f>
        <v>14.966000000000001</v>
      </c>
      <c r="T413">
        <f>IF($N413="","",INDEX(DEF_OBLAST,$N413,6))</f>
        <v>0.4044864864864865</v>
      </c>
      <c r="U413">
        <f>IF($N413="","",INDEX(DEF_OBLAST,$N413,7))</f>
        <v>37</v>
      </c>
      <c r="V413">
        <f>IF($N413="","",IF(ISNUMBER(INDEX(DEF_OBLAST,$N413,8)),INDEX(DEF_OBLAST,$N413,8),""))</f>
        <v>1.3</v>
      </c>
      <c r="W413">
        <f>IF($N413="","",INDEX(DEF_OBLAST,$N413,9))</f>
        <v>26877163</v>
      </c>
    </row>
    <row r="414" spans="1:23" x14ac:dyDescent="0.25">
      <c r="A414">
        <v>50012190</v>
      </c>
      <c r="B414" t="s">
        <v>783</v>
      </c>
      <c r="C414" t="s">
        <v>784</v>
      </c>
      <c r="D414">
        <v>5867</v>
      </c>
      <c r="E414">
        <v>41.069000000000003</v>
      </c>
      <c r="F414">
        <v>0.60395588235294118</v>
      </c>
      <c r="G414">
        <v>68</v>
      </c>
      <c r="I414">
        <v>18909914</v>
      </c>
      <c r="L414" t="str">
        <f t="shared" si="6"/>
        <v>info@bono-naradi.cz</v>
      </c>
      <c r="N414">
        <f>IFERROR(IF(ROW()=2,1,IF(COUNTIF($N$1:$N413,$N413)+1&gt;IF(LEN(INDEX(DEF_MAIL,$N413))=LEN(SUBSTITUTE(INDEX(DEF_MAIL,$N413),";","")),1,LEN(INDEX(DEF_MAIL,$N413))-LEN(SUBSTITUTE(INDEX(DEF_MAIL,$N413),";",""))+1),IF($N413+1&gt;ROWS(DEF_MAIL),"",$N413+1),$N413)),"")</f>
        <v>336</v>
      </c>
      <c r="O414">
        <f>IF($N414="","",INDEX(DEF_OBLAST,$N414,1))</f>
        <v>50008733</v>
      </c>
      <c r="P414" t="str">
        <f>IF($N414="","",INDEX(DEF_OBLAST,$N414,2))</f>
        <v>A-DÍLY PETRA HENYCHOVÁ</v>
      </c>
      <c r="Q414" t="str">
        <f>IF($N414="","",TRIM(RIGHT(LEFT(SUBSTITUTE(INDEX(DEF_MAIL,$N414),";",REPT(" ",LEN(INDEX(DEF_MAIL,$N414)))),COUNTIF($N$2:$N414,$N414)*LEN(INDEX(DEF_MAIL,$N414))),LEN(INDEX(DEF_MAIL,$N414)))))</f>
        <v>info@altmanmoto.cz</v>
      </c>
      <c r="R414">
        <f>IF($N414="","",INDEX(DEF_OBLAST,$N414,4))</f>
        <v>3820</v>
      </c>
      <c r="S414">
        <f>IF($N414="","",INDEX(DEF_OBLAST,$N414,5))</f>
        <v>26.740000000000002</v>
      </c>
      <c r="T414">
        <f>IF($N414="","",INDEX(DEF_OBLAST,$N414,6))</f>
        <v>0.40515151515151521</v>
      </c>
      <c r="U414">
        <f>IF($N414="","",INDEX(DEF_OBLAST,$N414,7))</f>
        <v>66</v>
      </c>
      <c r="V414">
        <f>IF($N414="","",IF(ISNUMBER(INDEX(DEF_OBLAST,$N414,8)),INDEX(DEF_OBLAST,$N414,8),""))</f>
        <v>1.3</v>
      </c>
      <c r="W414">
        <f>IF($N414="","",INDEX(DEF_OBLAST,$N414,9))</f>
        <v>74440543</v>
      </c>
    </row>
    <row r="415" spans="1:23" x14ac:dyDescent="0.25">
      <c r="A415">
        <v>50006483</v>
      </c>
      <c r="B415" t="s">
        <v>785</v>
      </c>
      <c r="C415" t="s">
        <v>786</v>
      </c>
      <c r="D415">
        <v>260</v>
      </c>
      <c r="E415">
        <v>1.82</v>
      </c>
      <c r="F415">
        <v>0.60666666666666669</v>
      </c>
      <c r="G415">
        <v>3</v>
      </c>
      <c r="I415">
        <v>28939891</v>
      </c>
      <c r="L415" t="str">
        <f t="shared" si="6"/>
        <v>info@almix.cz</v>
      </c>
      <c r="N415">
        <f>IFERROR(IF(ROW()=2,1,IF(COUNTIF($N$1:$N414,$N414)+1&gt;IF(LEN(INDEX(DEF_MAIL,$N414))=LEN(SUBSTITUTE(INDEX(DEF_MAIL,$N414),";","")),1,LEN(INDEX(DEF_MAIL,$N414))-LEN(SUBSTITUTE(INDEX(DEF_MAIL,$N414),";",""))+1),IF($N414+1&gt;ROWS(DEF_MAIL),"",$N414+1),$N414)),"")</f>
        <v>337</v>
      </c>
      <c r="O415">
        <f>IF($N415="","",INDEX(DEF_OBLAST,$N415,1))</f>
        <v>50006767</v>
      </c>
      <c r="P415" t="str">
        <f>IF($N415="","",INDEX(DEF_OBLAST,$N415,2))</f>
        <v>TOP BATTERY, s.r.o.</v>
      </c>
      <c r="Q415" t="str">
        <f>IF($N415="","",TRIM(RIGHT(LEFT(SUBSTITUTE(INDEX(DEF_MAIL,$N415),";",REPT(" ",LEN(INDEX(DEF_MAIL,$N415)))),COUNTIF($N$2:$N415,$N415)*LEN(INDEX(DEF_MAIL,$N415))),LEN(INDEX(DEF_MAIL,$N415)))))</f>
        <v>info@topbattery.cz</v>
      </c>
      <c r="R415">
        <f>IF($N415="","",INDEX(DEF_OBLAST,$N415,4))</f>
        <v>12779</v>
      </c>
      <c r="S415">
        <f>IF($N415="","",INDEX(DEF_OBLAST,$N415,5))</f>
        <v>89.453000000000003</v>
      </c>
      <c r="T415">
        <f>IF($N415="","",INDEX(DEF_OBLAST,$N415,6))</f>
        <v>0.40660454545454544</v>
      </c>
      <c r="U415">
        <f>IF($N415="","",INDEX(DEF_OBLAST,$N415,7))</f>
        <v>220</v>
      </c>
      <c r="V415">
        <f>IF($N415="","",IF(ISNUMBER(INDEX(DEF_OBLAST,$N415,8)),INDEX(DEF_OBLAST,$N415,8),""))</f>
        <v>0.9</v>
      </c>
      <c r="W415">
        <f>IF($N415="","",INDEX(DEF_OBLAST,$N415,9))</f>
        <v>24825905</v>
      </c>
    </row>
    <row r="416" spans="1:23" x14ac:dyDescent="0.25">
      <c r="A416">
        <v>50006312</v>
      </c>
      <c r="B416" t="s">
        <v>787</v>
      </c>
      <c r="C416" t="s">
        <v>788</v>
      </c>
      <c r="D416">
        <v>1910</v>
      </c>
      <c r="E416">
        <v>13.370000000000001</v>
      </c>
      <c r="F416">
        <v>0.60772727272727278</v>
      </c>
      <c r="G416">
        <v>22</v>
      </c>
      <c r="I416">
        <v>28615654</v>
      </c>
      <c r="L416" t="str">
        <f t="shared" si="6"/>
        <v>info@kastanovykramek.com</v>
      </c>
      <c r="N416">
        <f>IFERROR(IF(ROW()=2,1,IF(COUNTIF($N$1:$N415,$N415)+1&gt;IF(LEN(INDEX(DEF_MAIL,$N415))=LEN(SUBSTITUTE(INDEX(DEF_MAIL,$N415),";","")),1,LEN(INDEX(DEF_MAIL,$N415))-LEN(SUBSTITUTE(INDEX(DEF_MAIL,$N415),";",""))+1),IF($N415+1&gt;ROWS(DEF_MAIL),"",$N415+1),$N415)),"")</f>
        <v>338</v>
      </c>
      <c r="O416">
        <f>IF($N416="","",INDEX(DEF_OBLAST,$N416,1))</f>
        <v>50010790</v>
      </c>
      <c r="P416" t="str">
        <f>IF($N416="","",INDEX(DEF_OBLAST,$N416,2))</f>
        <v>Hifour s.r.o.</v>
      </c>
      <c r="Q416" t="str">
        <f>IF($N416="","",TRIM(RIGHT(LEFT(SUBSTITUTE(INDEX(DEF_MAIL,$N416),";",REPT(" ",LEN(INDEX(DEF_MAIL,$N416)))),COUNTIF($N$2:$N416,$N416)*LEN(INDEX(DEF_MAIL,$N416))),LEN(INDEX(DEF_MAIL,$N416)))))</f>
        <v>platby@balikonos.cz</v>
      </c>
      <c r="R416">
        <f>IF($N416="","",INDEX(DEF_OBLAST,$N416,4))</f>
        <v>21056</v>
      </c>
      <c r="S416">
        <f>IF($N416="","",INDEX(DEF_OBLAST,$N416,5))</f>
        <v>147.392</v>
      </c>
      <c r="T416">
        <f>IF($N416="","",INDEX(DEF_OBLAST,$N416,6))</f>
        <v>0.41056267409470754</v>
      </c>
      <c r="U416">
        <f>IF($N416="","",INDEX(DEF_OBLAST,$N416,7))</f>
        <v>359</v>
      </c>
      <c r="V416">
        <f>IF($N416="","",IF(ISNUMBER(INDEX(DEF_OBLAST,$N416,8)),INDEX(DEF_OBLAST,$N416,8),""))</f>
        <v>0.9</v>
      </c>
      <c r="W416">
        <f>IF($N416="","",INDEX(DEF_OBLAST,$N416,9))</f>
        <v>47537841</v>
      </c>
    </row>
    <row r="417" spans="1:23" x14ac:dyDescent="0.25">
      <c r="A417">
        <v>50010196</v>
      </c>
      <c r="B417" t="s">
        <v>789</v>
      </c>
      <c r="C417" t="s">
        <v>790</v>
      </c>
      <c r="D417">
        <v>10468</v>
      </c>
      <c r="E417">
        <v>73.275999999999996</v>
      </c>
      <c r="F417">
        <v>0.61576470588235288</v>
      </c>
      <c r="G417">
        <v>119</v>
      </c>
      <c r="I417">
        <v>3975436</v>
      </c>
      <c r="L417" t="str">
        <f t="shared" si="6"/>
        <v>info@dossign.cz</v>
      </c>
      <c r="N417">
        <f>IFERROR(IF(ROW()=2,1,IF(COUNTIF($N$1:$N416,$N416)+1&gt;IF(LEN(INDEX(DEF_MAIL,$N416))=LEN(SUBSTITUTE(INDEX(DEF_MAIL,$N416),";","")),1,LEN(INDEX(DEF_MAIL,$N416))-LEN(SUBSTITUTE(INDEX(DEF_MAIL,$N416),";",""))+1),IF($N416+1&gt;ROWS(DEF_MAIL),"",$N416+1),$N416)),"")</f>
        <v>339</v>
      </c>
      <c r="O417">
        <f>IF($N417="","",INDEX(DEF_OBLAST,$N417,1))</f>
        <v>50008291</v>
      </c>
      <c r="P417" t="str">
        <f>IF($N417="","",INDEX(DEF_OBLAST,$N417,2))</f>
        <v>Pavel Conka</v>
      </c>
      <c r="Q417" t="str">
        <f>IF($N417="","",TRIM(RIGHT(LEFT(SUBSTITUTE(INDEX(DEF_MAIL,$N417),";",REPT(" ",LEN(INDEX(DEF_MAIL,$N417)))),COUNTIF($N$2:$N417,$N417)*LEN(INDEX(DEF_MAIL,$N417))),LEN(INDEX(DEF_MAIL,$N417)))))</f>
        <v>info@hoxi.cz</v>
      </c>
      <c r="R417">
        <f>IF($N417="","",INDEX(DEF_OBLAST,$N417,4))</f>
        <v>8663</v>
      </c>
      <c r="S417">
        <f>IF($N417="","",INDEX(DEF_OBLAST,$N417,5))</f>
        <v>60.640999999999998</v>
      </c>
      <c r="T417">
        <f>IF($N417="","",INDEX(DEF_OBLAST,$N417,6))</f>
        <v>0.42111805555555554</v>
      </c>
      <c r="U417">
        <f>IF($N417="","",INDEX(DEF_OBLAST,$N417,7))</f>
        <v>144</v>
      </c>
      <c r="V417">
        <f>IF($N417="","",IF(ISNUMBER(INDEX(DEF_OBLAST,$N417,8)),INDEX(DEF_OBLAST,$N417,8),""))</f>
        <v>1.1000000000000001</v>
      </c>
      <c r="W417">
        <f>IF($N417="","",INDEX(DEF_OBLAST,$N417,9))</f>
        <v>60372354</v>
      </c>
    </row>
    <row r="418" spans="1:23" x14ac:dyDescent="0.25">
      <c r="A418">
        <v>50012665</v>
      </c>
      <c r="B418" t="s">
        <v>791</v>
      </c>
      <c r="C418" t="s">
        <v>792</v>
      </c>
      <c r="D418">
        <v>530</v>
      </c>
      <c r="E418">
        <v>3.71</v>
      </c>
      <c r="F418">
        <v>0.61833333333333329</v>
      </c>
      <c r="G418">
        <v>6</v>
      </c>
      <c r="I418">
        <v>27815307</v>
      </c>
      <c r="L418" t="str">
        <f t="shared" si="6"/>
        <v>info@ronax.cz</v>
      </c>
      <c r="N418">
        <f>IFERROR(IF(ROW()=2,1,IF(COUNTIF($N$1:$N417,$N417)+1&gt;IF(LEN(INDEX(DEF_MAIL,$N417))=LEN(SUBSTITUTE(INDEX(DEF_MAIL,$N417),";","")),1,LEN(INDEX(DEF_MAIL,$N417))-LEN(SUBSTITUTE(INDEX(DEF_MAIL,$N417),";",""))+1),IF($N417+1&gt;ROWS(DEF_MAIL),"",$N417+1),$N417)),"")</f>
        <v>340</v>
      </c>
      <c r="O418">
        <f>IF($N418="","",INDEX(DEF_OBLAST,$N418,1))</f>
        <v>50011017</v>
      </c>
      <c r="P418" t="str">
        <f>IF($N418="","",INDEX(DEF_OBLAST,$N418,2))</f>
        <v>Hifour s.r.o.</v>
      </c>
      <c r="Q418" t="str">
        <f>IF($N418="","",TRIM(RIGHT(LEFT(SUBSTITUTE(INDEX(DEF_MAIL,$N418),";",REPT(" ",LEN(INDEX(DEF_MAIL,$N418)))),COUNTIF($N$2:$N418,$N418)*LEN(INDEX(DEF_MAIL,$N418))),LEN(INDEX(DEF_MAIL,$N418)))))</f>
        <v>platby@balikonos.cz</v>
      </c>
      <c r="R418">
        <f>IF($N418="","",INDEX(DEF_OBLAST,$N418,4))</f>
        <v>4275</v>
      </c>
      <c r="S418">
        <f>IF($N418="","",INDEX(DEF_OBLAST,$N418,5))</f>
        <v>29.925000000000001</v>
      </c>
      <c r="T418">
        <f>IF($N418="","",INDEX(DEF_OBLAST,$N418,6))</f>
        <v>0.42147887323943661</v>
      </c>
      <c r="U418">
        <f>IF($N418="","",INDEX(DEF_OBLAST,$N418,7))</f>
        <v>71</v>
      </c>
      <c r="V418">
        <f>IF($N418="","",IF(ISNUMBER(INDEX(DEF_OBLAST,$N418,8)),INDEX(DEF_OBLAST,$N418,8),""))</f>
        <v>1.3</v>
      </c>
      <c r="W418">
        <f>IF($N418="","",INDEX(DEF_OBLAST,$N418,9))</f>
        <v>47537841</v>
      </c>
    </row>
    <row r="419" spans="1:23" x14ac:dyDescent="0.25">
      <c r="A419">
        <v>50011174</v>
      </c>
      <c r="B419" t="s">
        <v>464</v>
      </c>
      <c r="C419" t="s">
        <v>465</v>
      </c>
      <c r="D419">
        <v>799</v>
      </c>
      <c r="E419">
        <v>5.593</v>
      </c>
      <c r="F419">
        <v>0.62144444444444447</v>
      </c>
      <c r="G419">
        <v>9</v>
      </c>
      <c r="I419">
        <v>24303127</v>
      </c>
      <c r="L419" t="str">
        <f t="shared" si="6"/>
        <v>info@sirapy.cz</v>
      </c>
      <c r="N419">
        <f>IFERROR(IF(ROW()=2,1,IF(COUNTIF($N$1:$N418,$N418)+1&gt;IF(LEN(INDEX(DEF_MAIL,$N418))=LEN(SUBSTITUTE(INDEX(DEF_MAIL,$N418),";","")),1,LEN(INDEX(DEF_MAIL,$N418))-LEN(SUBSTITUTE(INDEX(DEF_MAIL,$N418),";",""))+1),IF($N418+1&gt;ROWS(DEF_MAIL),"",$N418+1),$N418)),"")</f>
        <v>341</v>
      </c>
      <c r="O419">
        <f>IF($N419="","",INDEX(DEF_OBLAST,$N419,1))</f>
        <v>50004857</v>
      </c>
      <c r="P419" t="str">
        <f>IF($N419="","",INDEX(DEF_OBLAST,$N419,2))</f>
        <v>VERA CESTROVÁ</v>
      </c>
      <c r="Q419" t="str">
        <f>IF($N419="","",TRIM(RIGHT(LEFT(SUBSTITUTE(INDEX(DEF_MAIL,$N419),";",REPT(" ",LEN(INDEX(DEF_MAIL,$N419)))),COUNTIF($N$2:$N419,$N419)*LEN(INDEX(DEF_MAIL,$N419))),LEN(INDEX(DEF_MAIL,$N419)))))</f>
        <v>obchod@maser.cz</v>
      </c>
      <c r="R419">
        <f>IF($N419="","",INDEX(DEF_OBLAST,$N419,4))</f>
        <v>2473</v>
      </c>
      <c r="S419">
        <f>IF($N419="","",INDEX(DEF_OBLAST,$N419,5))</f>
        <v>17.311</v>
      </c>
      <c r="T419">
        <f>IF($N419="","",INDEX(DEF_OBLAST,$N419,6))</f>
        <v>0.42221951219512194</v>
      </c>
      <c r="U419">
        <f>IF($N419="","",INDEX(DEF_OBLAST,$N419,7))</f>
        <v>41</v>
      </c>
      <c r="V419">
        <f>IF($N419="","",IF(ISNUMBER(INDEX(DEF_OBLAST,$N419,8)),INDEX(DEF_OBLAST,$N419,8),""))</f>
        <v>1.3</v>
      </c>
      <c r="W419">
        <f>IF($N419="","",INDEX(DEF_OBLAST,$N419,9))</f>
        <v>65387520</v>
      </c>
    </row>
    <row r="420" spans="1:23" x14ac:dyDescent="0.25">
      <c r="A420">
        <v>50012948</v>
      </c>
      <c r="B420" t="s">
        <v>793</v>
      </c>
      <c r="C420" t="s">
        <v>794</v>
      </c>
      <c r="D420">
        <v>16802</v>
      </c>
      <c r="E420">
        <v>117.614</v>
      </c>
      <c r="F420">
        <v>0.6256063829787234</v>
      </c>
      <c r="G420">
        <v>188</v>
      </c>
      <c r="I420">
        <v>26733196</v>
      </c>
      <c r="L420" t="str">
        <f t="shared" si="6"/>
        <v>prenosil.jakub@stajam.cz</v>
      </c>
      <c r="N420">
        <f>IFERROR(IF(ROW()=2,1,IF(COUNTIF($N$1:$N419,$N419)+1&gt;IF(LEN(INDEX(DEF_MAIL,$N419))=LEN(SUBSTITUTE(INDEX(DEF_MAIL,$N419),";","")),1,LEN(INDEX(DEF_MAIL,$N419))-LEN(SUBSTITUTE(INDEX(DEF_MAIL,$N419),";",""))+1),IF($N419+1&gt;ROWS(DEF_MAIL),"",$N419+1),$N419)),"")</f>
        <v>342</v>
      </c>
      <c r="O420">
        <f>IF($N420="","",INDEX(DEF_OBLAST,$N420,1))</f>
        <v>50009963</v>
      </c>
      <c r="P420" t="str">
        <f>IF($N420="","",INDEX(DEF_OBLAST,$N420,2))</f>
        <v>Memphiss services s.r.o.</v>
      </c>
      <c r="Q420" t="str">
        <f>IF($N420="","",TRIM(RIGHT(LEFT(SUBSTITUTE(INDEX(DEF_MAIL,$N420),";",REPT(" ",LEN(INDEX(DEF_MAIL,$N420)))),COUNTIF($N$2:$N420,$N420)*LEN(INDEX(DEF_MAIL,$N420))),LEN(INDEX(DEF_MAIL,$N420)))))</f>
        <v>info@lcd-display.cz</v>
      </c>
      <c r="R420">
        <f>IF($N420="","",INDEX(DEF_OBLAST,$N420,4))</f>
        <v>665</v>
      </c>
      <c r="S420">
        <f>IF($N420="","",INDEX(DEF_OBLAST,$N420,5))</f>
        <v>4.6550000000000002</v>
      </c>
      <c r="T420">
        <f>IF($N420="","",INDEX(DEF_OBLAST,$N420,6))</f>
        <v>0.42318181818181821</v>
      </c>
      <c r="U420">
        <f>IF($N420="","",INDEX(DEF_OBLAST,$N420,7))</f>
        <v>11</v>
      </c>
      <c r="V420">
        <f>IF($N420="","",IF(ISNUMBER(INDEX(DEF_OBLAST,$N420,8)),INDEX(DEF_OBLAST,$N420,8),""))</f>
        <v>1.3</v>
      </c>
      <c r="W420">
        <f>IF($N420="","",INDEX(DEF_OBLAST,$N420,9))</f>
        <v>24796620</v>
      </c>
    </row>
    <row r="421" spans="1:23" x14ac:dyDescent="0.25">
      <c r="A421">
        <v>50010133</v>
      </c>
      <c r="B421" t="s">
        <v>795</v>
      </c>
      <c r="C421" t="s">
        <v>796</v>
      </c>
      <c r="D421">
        <v>7623</v>
      </c>
      <c r="E421">
        <v>53.361000000000004</v>
      </c>
      <c r="F421">
        <v>0.63525000000000009</v>
      </c>
      <c r="G421">
        <v>84</v>
      </c>
      <c r="I421">
        <v>3948048</v>
      </c>
      <c r="L421" t="str">
        <f t="shared" si="6"/>
        <v>rudolfsindelar@repase-aku.cz; sindelarova@repase-aku.cz</v>
      </c>
      <c r="N421">
        <f>IFERROR(IF(ROW()=2,1,IF(COUNTIF($N$1:$N420,$N420)+1&gt;IF(LEN(INDEX(DEF_MAIL,$N420))=LEN(SUBSTITUTE(INDEX(DEF_MAIL,$N420),";","")),1,LEN(INDEX(DEF_MAIL,$N420))-LEN(SUBSTITUTE(INDEX(DEF_MAIL,$N420),";",""))+1),IF($N420+1&gt;ROWS(DEF_MAIL),"",$N420+1),$N420)),"")</f>
        <v>343</v>
      </c>
      <c r="O421">
        <f>IF($N421="","",INDEX(DEF_OBLAST,$N421,1))</f>
        <v>50012977</v>
      </c>
      <c r="P421" t="str">
        <f>IF($N421="","",INDEX(DEF_OBLAST,$N421,2))</f>
        <v>Traminal s.r.o.</v>
      </c>
      <c r="Q421" t="str">
        <f>IF($N421="","",TRIM(RIGHT(LEFT(SUBSTITUTE(INDEX(DEF_MAIL,$N421),";",REPT(" ",LEN(INDEX(DEF_MAIL,$N421)))),COUNTIF($N$2:$N421,$N421)*LEN(INDEX(DEF_MAIL,$N421))),LEN(INDEX(DEF_MAIL,$N421)))))</f>
        <v>ucetni@atranet.cz</v>
      </c>
      <c r="R421">
        <f>IF($N421="","",INDEX(DEF_OBLAST,$N421,4))</f>
        <v>10490</v>
      </c>
      <c r="S421">
        <f>IF($N421="","",INDEX(DEF_OBLAST,$N421,5))</f>
        <v>73.430000000000007</v>
      </c>
      <c r="T421">
        <f>IF($N421="","",INDEX(DEF_OBLAST,$N421,6))</f>
        <v>0.42445086705202317</v>
      </c>
      <c r="U421">
        <f>IF($N421="","",INDEX(DEF_OBLAST,$N421,7))</f>
        <v>173</v>
      </c>
      <c r="V421">
        <f>IF($N421="","",IF(ISNUMBER(INDEX(DEF_OBLAST,$N421,8)),INDEX(DEF_OBLAST,$N421,8),""))</f>
        <v>1.1000000000000001</v>
      </c>
      <c r="W421">
        <f>IF($N421="","",INDEX(DEF_OBLAST,$N421,9))</f>
        <v>24260321</v>
      </c>
    </row>
    <row r="422" spans="1:23" x14ac:dyDescent="0.25">
      <c r="A422">
        <v>50002732</v>
      </c>
      <c r="B422" t="s">
        <v>797</v>
      </c>
      <c r="C422" t="s">
        <v>798</v>
      </c>
      <c r="D422">
        <v>15561</v>
      </c>
      <c r="E422">
        <v>108.92700000000001</v>
      </c>
      <c r="F422">
        <v>0.63700000000000001</v>
      </c>
      <c r="G422">
        <v>171</v>
      </c>
      <c r="I422">
        <v>64903621</v>
      </c>
      <c r="L422" t="str">
        <f t="shared" si="6"/>
        <v>hfc@tuningautohifi.cz</v>
      </c>
      <c r="N422">
        <f>IFERROR(IF(ROW()=2,1,IF(COUNTIF($N$1:$N421,$N421)+1&gt;IF(LEN(INDEX(DEF_MAIL,$N421))=LEN(SUBSTITUTE(INDEX(DEF_MAIL,$N421),";","")),1,LEN(INDEX(DEF_MAIL,$N421))-LEN(SUBSTITUTE(INDEX(DEF_MAIL,$N421),";",""))+1),IF($N421+1&gt;ROWS(DEF_MAIL),"",$N421+1),$N421)),"")</f>
        <v>344</v>
      </c>
      <c r="O422">
        <f>IF($N422="","",INDEX(DEF_OBLAST,$N422,1))</f>
        <v>50008658</v>
      </c>
      <c r="P422" t="str">
        <f>IF($N422="","",INDEX(DEF_OBLAST,$N422,2))</f>
        <v>Tomorrow systems, s.r.o.</v>
      </c>
      <c r="Q422" t="str">
        <f>IF($N422="","",TRIM(RIGHT(LEFT(SUBSTITUTE(INDEX(DEF_MAIL,$N422),";",REPT(" ",LEN(INDEX(DEF_MAIL,$N422)))),COUNTIF($N$2:$N422,$N422)*LEN(INDEX(DEF_MAIL,$N422))),LEN(INDEX(DEF_MAIL,$N422)))))</f>
        <v>veronika@tomorrows.cz</v>
      </c>
      <c r="R422">
        <f>IF($N422="","",INDEX(DEF_OBLAST,$N422,4))</f>
        <v>1959</v>
      </c>
      <c r="S422">
        <f>IF($N422="","",INDEX(DEF_OBLAST,$N422,5))</f>
        <v>13.713000000000001</v>
      </c>
      <c r="T422">
        <f>IF($N422="","",INDEX(DEF_OBLAST,$N422,6))</f>
        <v>0.42853125000000003</v>
      </c>
      <c r="U422">
        <f>IF($N422="","",INDEX(DEF_OBLAST,$N422,7))</f>
        <v>32</v>
      </c>
      <c r="V422">
        <f>IF($N422="","",IF(ISNUMBER(INDEX(DEF_OBLAST,$N422,8)),INDEX(DEF_OBLAST,$N422,8),""))</f>
        <v>1.3</v>
      </c>
      <c r="W422">
        <f>IF($N422="","",INDEX(DEF_OBLAST,$N422,9))</f>
        <v>26705257</v>
      </c>
    </row>
    <row r="423" spans="1:23" x14ac:dyDescent="0.25">
      <c r="A423">
        <v>50003587</v>
      </c>
      <c r="B423" t="s">
        <v>799</v>
      </c>
      <c r="C423" t="s">
        <v>800</v>
      </c>
      <c r="D423">
        <v>917</v>
      </c>
      <c r="E423">
        <v>6.4190000000000005</v>
      </c>
      <c r="F423">
        <v>0.64190000000000003</v>
      </c>
      <c r="G423">
        <v>10</v>
      </c>
      <c r="I423">
        <v>27102831</v>
      </c>
      <c r="L423" t="str">
        <f t="shared" si="6"/>
        <v>skoda@honeysweet.cz</v>
      </c>
      <c r="N423">
        <f>IFERROR(IF(ROW()=2,1,IF(COUNTIF($N$1:$N422,$N422)+1&gt;IF(LEN(INDEX(DEF_MAIL,$N422))=LEN(SUBSTITUTE(INDEX(DEF_MAIL,$N422),";","")),1,LEN(INDEX(DEF_MAIL,$N422))-LEN(SUBSTITUTE(INDEX(DEF_MAIL,$N422),";",""))+1),IF($N422+1&gt;ROWS(DEF_MAIL),"",$N422+1),$N422)),"")</f>
        <v>344</v>
      </c>
      <c r="O423">
        <f>IF($N423="","",INDEX(DEF_OBLAST,$N423,1))</f>
        <v>50008658</v>
      </c>
      <c r="P423" t="str">
        <f>IF($N423="","",INDEX(DEF_OBLAST,$N423,2))</f>
        <v>Tomorrow systems, s.r.o.</v>
      </c>
      <c r="Q423" t="str">
        <f>IF($N423="","",TRIM(RIGHT(LEFT(SUBSTITUTE(INDEX(DEF_MAIL,$N423),";",REPT(" ",LEN(INDEX(DEF_MAIL,$N423)))),COUNTIF($N$2:$N423,$N423)*LEN(INDEX(DEF_MAIL,$N423))),LEN(INDEX(DEF_MAIL,$N423)))))</f>
        <v>info@tomorrows.cz</v>
      </c>
      <c r="R423">
        <f>IF($N423="","",INDEX(DEF_OBLAST,$N423,4))</f>
        <v>1959</v>
      </c>
      <c r="S423">
        <f>IF($N423="","",INDEX(DEF_OBLAST,$N423,5))</f>
        <v>13.713000000000001</v>
      </c>
      <c r="T423">
        <f>IF($N423="","",INDEX(DEF_OBLAST,$N423,6))</f>
        <v>0.42853125000000003</v>
      </c>
      <c r="U423">
        <f>IF($N423="","",INDEX(DEF_OBLAST,$N423,7))</f>
        <v>32</v>
      </c>
      <c r="V423">
        <f>IF($N423="","",IF(ISNUMBER(INDEX(DEF_OBLAST,$N423,8)),INDEX(DEF_OBLAST,$N423,8),""))</f>
        <v>1.3</v>
      </c>
      <c r="W423">
        <f>IF($N423="","",INDEX(DEF_OBLAST,$N423,9))</f>
        <v>26705257</v>
      </c>
    </row>
    <row r="424" spans="1:23" x14ac:dyDescent="0.25">
      <c r="A424">
        <v>50011286</v>
      </c>
      <c r="B424" t="s">
        <v>168</v>
      </c>
      <c r="C424" t="s">
        <v>169</v>
      </c>
      <c r="D424">
        <v>6819</v>
      </c>
      <c r="E424">
        <v>47.733000000000004</v>
      </c>
      <c r="F424">
        <v>0.64504054054054061</v>
      </c>
      <c r="G424">
        <v>74</v>
      </c>
      <c r="I424">
        <v>47537841</v>
      </c>
      <c r="L424" t="str">
        <f t="shared" si="6"/>
        <v>platby@balikonos.cz</v>
      </c>
      <c r="N424">
        <f>IFERROR(IF(ROW()=2,1,IF(COUNTIF($N$1:$N423,$N423)+1&gt;IF(LEN(INDEX(DEF_MAIL,$N423))=LEN(SUBSTITUTE(INDEX(DEF_MAIL,$N423),";","")),1,LEN(INDEX(DEF_MAIL,$N423))-LEN(SUBSTITUTE(INDEX(DEF_MAIL,$N423),";",""))+1),IF($N423+1&gt;ROWS(DEF_MAIL),"",$N423+1),$N423)),"")</f>
        <v>345</v>
      </c>
      <c r="O424">
        <f>IF($N424="","",INDEX(DEF_OBLAST,$N424,1))</f>
        <v>50010609</v>
      </c>
      <c r="P424" t="str">
        <f>IF($N424="","",INDEX(DEF_OBLAST,$N424,2))</f>
        <v>Obchody Milota s.r.o.</v>
      </c>
      <c r="Q424" t="str">
        <f>IF($N424="","",TRIM(RIGHT(LEFT(SUBSTITUTE(INDEX(DEF_MAIL,$N424),";",REPT(" ",LEN(INDEX(DEF_MAIL,$N424)))),COUNTIF($N$2:$N424,$N424)*LEN(INDEX(DEF_MAIL,$N424))),LEN(INDEX(DEF_MAIL,$N424)))))</f>
        <v>info@prodejnabylin.cz</v>
      </c>
      <c r="R424">
        <f>IF($N424="","",INDEX(DEF_OBLAST,$N424,4))</f>
        <v>23463</v>
      </c>
      <c r="S424">
        <f>IF($N424="","",INDEX(DEF_OBLAST,$N424,5))</f>
        <v>164.24100000000001</v>
      </c>
      <c r="T424">
        <f>IF($N424="","",INDEX(DEF_OBLAST,$N424,6))</f>
        <v>0.4288276762402089</v>
      </c>
      <c r="U424">
        <f>IF($N424="","",INDEX(DEF_OBLAST,$N424,7))</f>
        <v>383</v>
      </c>
      <c r="V424">
        <f>IF($N424="","",IF(ISNUMBER(INDEX(DEF_OBLAST,$N424,8)),INDEX(DEF_OBLAST,$N424,8),""))</f>
        <v>0.9</v>
      </c>
      <c r="W424">
        <f>IF($N424="","",INDEX(DEF_OBLAST,$N424,9))</f>
        <v>28582144</v>
      </c>
    </row>
    <row r="425" spans="1:23" x14ac:dyDescent="0.25">
      <c r="A425">
        <v>50012473</v>
      </c>
      <c r="B425" t="s">
        <v>801</v>
      </c>
      <c r="C425" t="s">
        <v>802</v>
      </c>
      <c r="D425">
        <v>1304</v>
      </c>
      <c r="E425">
        <v>9.1280000000000001</v>
      </c>
      <c r="F425">
        <v>0.65200000000000002</v>
      </c>
      <c r="G425">
        <v>14</v>
      </c>
      <c r="I425">
        <v>4412729</v>
      </c>
      <c r="L425" t="str">
        <f t="shared" si="6"/>
        <v>info@dilego.cz</v>
      </c>
      <c r="N425">
        <f>IFERROR(IF(ROW()=2,1,IF(COUNTIF($N$1:$N424,$N424)+1&gt;IF(LEN(INDEX(DEF_MAIL,$N424))=LEN(SUBSTITUTE(INDEX(DEF_MAIL,$N424),";","")),1,LEN(INDEX(DEF_MAIL,$N424))-LEN(SUBSTITUTE(INDEX(DEF_MAIL,$N424),";",""))+1),IF($N424+1&gt;ROWS(DEF_MAIL),"",$N424+1),$N424)),"")</f>
        <v>346</v>
      </c>
      <c r="O425">
        <f>IF($N425="","",INDEX(DEF_OBLAST,$N425,1))</f>
        <v>50010749</v>
      </c>
      <c r="P425" t="str">
        <f>IF($N425="","",INDEX(DEF_OBLAST,$N425,2))</f>
        <v>GourmetKava s.r.o.</v>
      </c>
      <c r="Q425" t="str">
        <f>IF($N425="","",TRIM(RIGHT(LEFT(SUBSTITUTE(INDEX(DEF_MAIL,$N425),";",REPT(" ",LEN(INDEX(DEF_MAIL,$N425)))),COUNTIF($N$2:$N425,$N425)*LEN(INDEX(DEF_MAIL,$N425))),LEN(INDEX(DEF_MAIL,$N425)))))</f>
        <v>info@gourmetkava.cz</v>
      </c>
      <c r="R425">
        <f>IF($N425="","",INDEX(DEF_OBLAST,$N425,4))</f>
        <v>11163</v>
      </c>
      <c r="S425">
        <f>IF($N425="","",INDEX(DEF_OBLAST,$N425,5))</f>
        <v>78.141000000000005</v>
      </c>
      <c r="T425">
        <f>IF($N425="","",INDEX(DEF_OBLAST,$N425,6))</f>
        <v>0.4317182320441989</v>
      </c>
      <c r="U425">
        <f>IF($N425="","",INDEX(DEF_OBLAST,$N425,7))</f>
        <v>181</v>
      </c>
      <c r="V425">
        <f>IF($N425="","",IF(ISNUMBER(INDEX(DEF_OBLAST,$N425,8)),INDEX(DEF_OBLAST,$N425,8),""))</f>
        <v>1.1000000000000001</v>
      </c>
      <c r="W425">
        <f>IF($N425="","",INDEX(DEF_OBLAST,$N425,9))</f>
        <v>3724034</v>
      </c>
    </row>
    <row r="426" spans="1:23" x14ac:dyDescent="0.25">
      <c r="A426">
        <v>50012475</v>
      </c>
      <c r="B426" t="s">
        <v>803</v>
      </c>
      <c r="C426" t="s">
        <v>804</v>
      </c>
      <c r="D426">
        <v>4805</v>
      </c>
      <c r="E426">
        <v>33.634999999999998</v>
      </c>
      <c r="F426">
        <v>0.67269999999999996</v>
      </c>
      <c r="G426">
        <v>50</v>
      </c>
      <c r="I426">
        <v>65832922</v>
      </c>
      <c r="L426" t="str">
        <f t="shared" si="6"/>
        <v>vymlatil@dratenyprogram.cz</v>
      </c>
      <c r="N426">
        <f>IFERROR(IF(ROW()=2,1,IF(COUNTIF($N$1:$N425,$N425)+1&gt;IF(LEN(INDEX(DEF_MAIL,$N425))=LEN(SUBSTITUTE(INDEX(DEF_MAIL,$N425),";","")),1,LEN(INDEX(DEF_MAIL,$N425))-LEN(SUBSTITUTE(INDEX(DEF_MAIL,$N425),";",""))+1),IF($N425+1&gt;ROWS(DEF_MAIL),"",$N425+1),$N425)),"")</f>
        <v>347</v>
      </c>
      <c r="O426">
        <f>IF($N426="","",INDEX(DEF_OBLAST,$N426,1))</f>
        <v>50004724</v>
      </c>
      <c r="P426" t="str">
        <f>IF($N426="","",INDEX(DEF_OBLAST,$N426,2))</f>
        <v>BONECO CR, s.r.o.</v>
      </c>
      <c r="Q426" t="str">
        <f>IF($N426="","",TRIM(RIGHT(LEFT(SUBSTITUTE(INDEX(DEF_MAIL,$N426),";",REPT(" ",LEN(INDEX(DEF_MAIL,$N426)))),COUNTIF($N$2:$N426,$N426)*LEN(INDEX(DEF_MAIL,$N426))),LEN(INDEX(DEF_MAIL,$N426)))))</f>
        <v>ivan.klusacek@boneco-cr.cz</v>
      </c>
      <c r="R426">
        <f>IF($N426="","",INDEX(DEF_OBLAST,$N426,4))</f>
        <v>9140</v>
      </c>
      <c r="S426">
        <f>IF($N426="","",INDEX(DEF_OBLAST,$N426,5))</f>
        <v>63.980000000000004</v>
      </c>
      <c r="T426">
        <f>IF($N426="","",INDEX(DEF_OBLAST,$N426,6))</f>
        <v>0.43229729729729732</v>
      </c>
      <c r="U426">
        <f>IF($N426="","",INDEX(DEF_OBLAST,$N426,7))</f>
        <v>148</v>
      </c>
      <c r="V426">
        <f>IF($N426="","",IF(ISNUMBER(INDEX(DEF_OBLAST,$N426,8)),INDEX(DEF_OBLAST,$N426,8),""))</f>
        <v>1.1000000000000001</v>
      </c>
      <c r="W426">
        <f>IF($N426="","",INDEX(DEF_OBLAST,$N426,9))</f>
        <v>26907160</v>
      </c>
    </row>
    <row r="427" spans="1:23" x14ac:dyDescent="0.25">
      <c r="A427">
        <v>50009983</v>
      </c>
      <c r="B427" t="s">
        <v>805</v>
      </c>
      <c r="C427" t="s">
        <v>806</v>
      </c>
      <c r="D427">
        <v>3080</v>
      </c>
      <c r="E427">
        <v>21.56</v>
      </c>
      <c r="F427">
        <v>0.67374999999999996</v>
      </c>
      <c r="G427">
        <v>32</v>
      </c>
      <c r="I427">
        <v>65022491</v>
      </c>
      <c r="L427" t="str">
        <f t="shared" si="6"/>
        <v>mradova@vtrcomp.cz</v>
      </c>
      <c r="N427">
        <f>IFERROR(IF(ROW()=2,1,IF(COUNTIF($N$1:$N426,$N426)+1&gt;IF(LEN(INDEX(DEF_MAIL,$N426))=LEN(SUBSTITUTE(INDEX(DEF_MAIL,$N426),";","")),1,LEN(INDEX(DEF_MAIL,$N426))-LEN(SUBSTITUTE(INDEX(DEF_MAIL,$N426),";",""))+1),IF($N426+1&gt;ROWS(DEF_MAIL),"",$N426+1),$N426)),"")</f>
        <v>348</v>
      </c>
      <c r="O427">
        <f>IF($N427="","",INDEX(DEF_OBLAST,$N427,1))</f>
        <v>50006568</v>
      </c>
      <c r="P427" t="str">
        <f>IF($N427="","",INDEX(DEF_OBLAST,$N427,2))</f>
        <v>Oblastní prumyslový podnik Policka</v>
      </c>
      <c r="Q427" t="str">
        <f>IF($N427="","",TRIM(RIGHT(LEFT(SUBSTITUTE(INDEX(DEF_MAIL,$N427),";",REPT(" ",LEN(INDEX(DEF_MAIL,$N427)))),COUNTIF($N$2:$N427,$N427)*LEN(INDEX(DEF_MAIL,$N427))),LEN(INDEX(DEF_MAIL,$N427)))))</f>
        <v>krajickovai@opp.cz</v>
      </c>
      <c r="R427">
        <f>IF($N427="","",INDEX(DEF_OBLAST,$N427,4))</f>
        <v>2229</v>
      </c>
      <c r="S427">
        <f>IF($N427="","",INDEX(DEF_OBLAST,$N427,5))</f>
        <v>15.603</v>
      </c>
      <c r="T427">
        <f>IF($N427="","",INDEX(DEF_OBLAST,$N427,6))</f>
        <v>0.43341666666666667</v>
      </c>
      <c r="U427">
        <f>IF($N427="","",INDEX(DEF_OBLAST,$N427,7))</f>
        <v>36</v>
      </c>
      <c r="V427">
        <f>IF($N427="","",IF(ISNUMBER(INDEX(DEF_OBLAST,$N427,8)),INDEX(DEF_OBLAST,$N427,8),""))</f>
        <v>1.3</v>
      </c>
      <c r="W427">
        <f>IF($N427="","",INDEX(DEF_OBLAST,$N427,9))</f>
        <v>45534594</v>
      </c>
    </row>
    <row r="428" spans="1:23" x14ac:dyDescent="0.25">
      <c r="A428">
        <v>50007336</v>
      </c>
      <c r="B428" t="s">
        <v>807</v>
      </c>
      <c r="C428" t="s">
        <v>808</v>
      </c>
      <c r="D428">
        <v>14318</v>
      </c>
      <c r="E428">
        <v>100.226</v>
      </c>
      <c r="F428">
        <v>0.67720270270270266</v>
      </c>
      <c r="G428">
        <v>148</v>
      </c>
      <c r="I428">
        <v>1639960</v>
      </c>
      <c r="L428" t="str">
        <f t="shared" si="6"/>
        <v>ucetni@123shop.cz; regina@123shop.cz</v>
      </c>
      <c r="N428">
        <f>IFERROR(IF(ROW()=2,1,IF(COUNTIF($N$1:$N427,$N427)+1&gt;IF(LEN(INDEX(DEF_MAIL,$N427))=LEN(SUBSTITUTE(INDEX(DEF_MAIL,$N427),";","")),1,LEN(INDEX(DEF_MAIL,$N427))-LEN(SUBSTITUTE(INDEX(DEF_MAIL,$N427),";",""))+1),IF($N427+1&gt;ROWS(DEF_MAIL),"",$N427+1),$N427)),"")</f>
        <v>349</v>
      </c>
      <c r="O428">
        <f>IF($N428="","",INDEX(DEF_OBLAST,$N428,1))</f>
        <v>50010335</v>
      </c>
      <c r="P428" t="str">
        <f>IF($N428="","",INDEX(DEF_OBLAST,$N428,2))</f>
        <v>SNOW-HOW CR s.r.o.</v>
      </c>
      <c r="Q428" t="str">
        <f>IF($N428="","",TRIM(RIGHT(LEFT(SUBSTITUTE(INDEX(DEF_MAIL,$N428),";",REPT(" ",LEN(INDEX(DEF_MAIL,$N428)))),COUNTIF($N$2:$N428,$N428)*LEN(INDEX(DEF_MAIL,$N428))),LEN(INDEX(DEF_MAIL,$N428)))))</f>
        <v>zadnikova@blizzard.cz</v>
      </c>
      <c r="R428">
        <f>IF($N428="","",INDEX(DEF_OBLAST,$N428,4))</f>
        <v>10933</v>
      </c>
      <c r="S428">
        <f>IF($N428="","",INDEX(DEF_OBLAST,$N428,5))</f>
        <v>76.531000000000006</v>
      </c>
      <c r="T428">
        <f>IF($N428="","",INDEX(DEF_OBLAST,$N428,6))</f>
        <v>0.43483522727272733</v>
      </c>
      <c r="U428">
        <f>IF($N428="","",INDEX(DEF_OBLAST,$N428,7))</f>
        <v>176</v>
      </c>
      <c r="V428">
        <f>IF($N428="","",IF(ISNUMBER(INDEX(DEF_OBLAST,$N428,8)),INDEX(DEF_OBLAST,$N428,8),""))</f>
        <v>1.1000000000000001</v>
      </c>
      <c r="W428">
        <f>IF($N428="","",INDEX(DEF_OBLAST,$N428,9))</f>
        <v>26422212</v>
      </c>
    </row>
    <row r="429" spans="1:23" x14ac:dyDescent="0.25">
      <c r="A429">
        <v>50005167</v>
      </c>
      <c r="B429" t="s">
        <v>809</v>
      </c>
      <c r="C429" t="s">
        <v>810</v>
      </c>
      <c r="D429">
        <v>3776</v>
      </c>
      <c r="E429">
        <v>26.432000000000002</v>
      </c>
      <c r="F429">
        <v>0.67774358974358984</v>
      </c>
      <c r="G429">
        <v>39</v>
      </c>
      <c r="I429">
        <v>26697700</v>
      </c>
      <c r="L429" t="str">
        <f t="shared" si="6"/>
        <v>zuzananohejlova@seznam.cz</v>
      </c>
      <c r="N429">
        <f>IFERROR(IF(ROW()=2,1,IF(COUNTIF($N$1:$N428,$N428)+1&gt;IF(LEN(INDEX(DEF_MAIL,$N428))=LEN(SUBSTITUTE(INDEX(DEF_MAIL,$N428),";","")),1,LEN(INDEX(DEF_MAIL,$N428))-LEN(SUBSTITUTE(INDEX(DEF_MAIL,$N428),";",""))+1),IF($N428+1&gt;ROWS(DEF_MAIL),"",$N428+1),$N428)),"")</f>
        <v>349</v>
      </c>
      <c r="O429">
        <f>IF($N429="","",INDEX(DEF_OBLAST,$N429,1))</f>
        <v>50010335</v>
      </c>
      <c r="P429" t="str">
        <f>IF($N429="","",INDEX(DEF_OBLAST,$N429,2))</f>
        <v>SNOW-HOW CR s.r.o.</v>
      </c>
      <c r="Q429" t="str">
        <f>IF($N429="","",TRIM(RIGHT(LEFT(SUBSTITUTE(INDEX(DEF_MAIL,$N429),";",REPT(" ",LEN(INDEX(DEF_MAIL,$N429)))),COUNTIF($N$2:$N429,$N429)*LEN(INDEX(DEF_MAIL,$N429))),LEN(INDEX(DEF_MAIL,$N429)))))</f>
        <v>matystakova@blizzard.cz</v>
      </c>
      <c r="R429">
        <f>IF($N429="","",INDEX(DEF_OBLAST,$N429,4))</f>
        <v>10933</v>
      </c>
      <c r="S429">
        <f>IF($N429="","",INDEX(DEF_OBLAST,$N429,5))</f>
        <v>76.531000000000006</v>
      </c>
      <c r="T429">
        <f>IF($N429="","",INDEX(DEF_OBLAST,$N429,6))</f>
        <v>0.43483522727272733</v>
      </c>
      <c r="U429">
        <f>IF($N429="","",INDEX(DEF_OBLAST,$N429,7))</f>
        <v>176</v>
      </c>
      <c r="V429">
        <f>IF($N429="","",IF(ISNUMBER(INDEX(DEF_OBLAST,$N429,8)),INDEX(DEF_OBLAST,$N429,8),""))</f>
        <v>1.1000000000000001</v>
      </c>
      <c r="W429">
        <f>IF($N429="","",INDEX(DEF_OBLAST,$N429,9))</f>
        <v>26422212</v>
      </c>
    </row>
    <row r="430" spans="1:23" x14ac:dyDescent="0.25">
      <c r="A430">
        <v>50005067</v>
      </c>
      <c r="B430" t="s">
        <v>811</v>
      </c>
      <c r="C430" t="s">
        <v>812</v>
      </c>
      <c r="D430">
        <v>9915</v>
      </c>
      <c r="E430">
        <v>69.405000000000001</v>
      </c>
      <c r="F430">
        <v>0.68044117647058822</v>
      </c>
      <c r="G430">
        <v>102</v>
      </c>
      <c r="I430">
        <v>75390841</v>
      </c>
      <c r="L430" t="str">
        <f t="shared" si="6"/>
        <v>martin.prokupek@centrum.cz</v>
      </c>
      <c r="N430">
        <f>IFERROR(IF(ROW()=2,1,IF(COUNTIF($N$1:$N429,$N429)+1&gt;IF(LEN(INDEX(DEF_MAIL,$N429))=LEN(SUBSTITUTE(INDEX(DEF_MAIL,$N429),";","")),1,LEN(INDEX(DEF_MAIL,$N429))-LEN(SUBSTITUTE(INDEX(DEF_MAIL,$N429),";",""))+1),IF($N429+1&gt;ROWS(DEF_MAIL),"",$N429+1),$N429)),"")</f>
        <v>350</v>
      </c>
      <c r="O430">
        <f>IF($N430="","",INDEX(DEF_OBLAST,$N430,1))</f>
        <v>50010282</v>
      </c>
      <c r="P430" t="str">
        <f>IF($N430="","",INDEX(DEF_OBLAST,$N430,2))</f>
        <v>AMI imex s.r.o.</v>
      </c>
      <c r="Q430" t="str">
        <f>IF($N430="","",TRIM(RIGHT(LEFT(SUBSTITUTE(INDEX(DEF_MAIL,$N430),";",REPT(" ",LEN(INDEX(DEF_MAIL,$N430)))),COUNTIF($N$2:$N430,$N430)*LEN(INDEX(DEF_MAIL,$N430))),LEN(INDEX(DEF_MAIL,$N430)))))</f>
        <v>info@ami-exim.com</v>
      </c>
      <c r="R430">
        <f>IF($N430="","",INDEX(DEF_OBLAST,$N430,4))</f>
        <v>1207</v>
      </c>
      <c r="S430">
        <f>IF($N430="","",INDEX(DEF_OBLAST,$N430,5))</f>
        <v>8.4489999999999998</v>
      </c>
      <c r="T430">
        <f>IF($N430="","",INDEX(DEF_OBLAST,$N430,6))</f>
        <v>0.44468421052631579</v>
      </c>
      <c r="U430">
        <f>IF($N430="","",INDEX(DEF_OBLAST,$N430,7))</f>
        <v>19</v>
      </c>
      <c r="V430">
        <f>IF($N430="","",IF(ISNUMBER(INDEX(DEF_OBLAST,$N430,8)),INDEX(DEF_OBLAST,$N430,8),""))</f>
        <v>1.3</v>
      </c>
      <c r="W430">
        <f>IF($N430="","",INDEX(DEF_OBLAST,$N430,9))</f>
        <v>28386001</v>
      </c>
    </row>
    <row r="431" spans="1:23" x14ac:dyDescent="0.25">
      <c r="A431">
        <v>50000276</v>
      </c>
      <c r="B431" t="s">
        <v>813</v>
      </c>
      <c r="C431" t="s">
        <v>814</v>
      </c>
      <c r="D431">
        <v>3329</v>
      </c>
      <c r="E431">
        <v>23.303000000000001</v>
      </c>
      <c r="F431">
        <v>0.68538235294117644</v>
      </c>
      <c r="G431">
        <v>34</v>
      </c>
      <c r="I431">
        <v>18310788</v>
      </c>
      <c r="L431" t="str">
        <f t="shared" si="6"/>
        <v>pevex@nextra.cz</v>
      </c>
      <c r="N431">
        <f>IFERROR(IF(ROW()=2,1,IF(COUNTIF($N$1:$N430,$N430)+1&gt;IF(LEN(INDEX(DEF_MAIL,$N430))=LEN(SUBSTITUTE(INDEX(DEF_MAIL,$N430),";","")),1,LEN(INDEX(DEF_MAIL,$N430))-LEN(SUBSTITUTE(INDEX(DEF_MAIL,$N430),";",""))+1),IF($N430+1&gt;ROWS(DEF_MAIL),"",$N430+1),$N430)),"")</f>
        <v>351</v>
      </c>
      <c r="O431">
        <f>IF($N431="","",INDEX(DEF_OBLAST,$N431,1))</f>
        <v>50005601</v>
      </c>
      <c r="P431" t="str">
        <f>IF($N431="","",INDEX(DEF_OBLAST,$N431,2))</f>
        <v>Kreativní prostor LAVMI, s.r.o.</v>
      </c>
      <c r="Q431" t="str">
        <f>IF($N431="","",TRIM(RIGHT(LEFT(SUBSTITUTE(INDEX(DEF_MAIL,$N431),";",REPT(" ",LEN(INDEX(DEF_MAIL,$N431)))),COUNTIF($N$2:$N431,$N431)*LEN(INDEX(DEF_MAIL,$N431))),LEN(INDEX(DEF_MAIL,$N431)))))</f>
        <v>jan@lavmi.cz</v>
      </c>
      <c r="R431">
        <f>IF($N431="","",INDEX(DEF_OBLAST,$N431,4))</f>
        <v>4312</v>
      </c>
      <c r="S431">
        <f>IF($N431="","",INDEX(DEF_OBLAST,$N431,5))</f>
        <v>30.184000000000001</v>
      </c>
      <c r="T431">
        <f>IF($N431="","",INDEX(DEF_OBLAST,$N431,6))</f>
        <v>0.45733333333333337</v>
      </c>
      <c r="U431">
        <f>IF($N431="","",INDEX(DEF_OBLAST,$N431,7))</f>
        <v>66</v>
      </c>
      <c r="V431">
        <f>IF($N431="","",IF(ISNUMBER(INDEX(DEF_OBLAST,$N431,8)),INDEX(DEF_OBLAST,$N431,8),""))</f>
        <v>1.3</v>
      </c>
      <c r="W431">
        <f>IF($N431="","",INDEX(DEF_OBLAST,$N431,9))</f>
        <v>24840629</v>
      </c>
    </row>
    <row r="432" spans="1:23" x14ac:dyDescent="0.25">
      <c r="A432">
        <v>50008440</v>
      </c>
      <c r="B432" t="s">
        <v>815</v>
      </c>
      <c r="C432" t="s">
        <v>816</v>
      </c>
      <c r="D432">
        <v>13723</v>
      </c>
      <c r="E432">
        <v>96.061000000000007</v>
      </c>
      <c r="F432">
        <v>0.68615000000000004</v>
      </c>
      <c r="G432">
        <v>140</v>
      </c>
      <c r="I432">
        <v>75284464</v>
      </c>
      <c r="L432" t="str">
        <f t="shared" si="6"/>
        <v>uctarna@colorcentrumvracov.cz; obchod@colorcentrumvracov.cz; vracov@dumbarev.cz; colorcentrum.vracov@email.cz</v>
      </c>
      <c r="N432">
        <f>IFERROR(IF(ROW()=2,1,IF(COUNTIF($N$1:$N431,$N431)+1&gt;IF(LEN(INDEX(DEF_MAIL,$N431))=LEN(SUBSTITUTE(INDEX(DEF_MAIL,$N431),";","")),1,LEN(INDEX(DEF_MAIL,$N431))-LEN(SUBSTITUTE(INDEX(DEF_MAIL,$N431),";",""))+1),IF($N431+1&gt;ROWS(DEF_MAIL),"",$N431+1),$N431)),"")</f>
        <v>352</v>
      </c>
      <c r="O432">
        <f>IF($N432="","",INDEX(DEF_OBLAST,$N432,1))</f>
        <v>50007275</v>
      </c>
      <c r="P432" t="str">
        <f>IF($N432="","",INDEX(DEF_OBLAST,$N432,2))</f>
        <v>GIMI GROUP s.r.o.</v>
      </c>
      <c r="Q432" t="str">
        <f>IF($N432="","",TRIM(RIGHT(LEFT(SUBSTITUTE(INDEX(DEF_MAIL,$N432),";",REPT(" ",LEN(INDEX(DEF_MAIL,$N432)))),COUNTIF($N$2:$N432,$N432)*LEN(INDEX(DEF_MAIL,$N432))),LEN(INDEX(DEF_MAIL,$N432)))))</f>
        <v>info@gimishop.cz</v>
      </c>
      <c r="R432">
        <f>IF($N432="","",INDEX(DEF_OBLAST,$N432,4))</f>
        <v>5377</v>
      </c>
      <c r="S432">
        <f>IF($N432="","",INDEX(DEF_OBLAST,$N432,5))</f>
        <v>37.639000000000003</v>
      </c>
      <c r="T432">
        <f>IF($N432="","",INDEX(DEF_OBLAST,$N432,6))</f>
        <v>0.45901219512195124</v>
      </c>
      <c r="U432">
        <f>IF($N432="","",INDEX(DEF_OBLAST,$N432,7))</f>
        <v>82</v>
      </c>
      <c r="V432">
        <f>IF($N432="","",IF(ISNUMBER(INDEX(DEF_OBLAST,$N432,8)),INDEX(DEF_OBLAST,$N432,8),""))</f>
        <v>1.1000000000000001</v>
      </c>
      <c r="W432">
        <f>IF($N432="","",INDEX(DEF_OBLAST,$N432,9))</f>
        <v>28717511</v>
      </c>
    </row>
    <row r="433" spans="1:23" x14ac:dyDescent="0.25">
      <c r="A433">
        <v>50009756</v>
      </c>
      <c r="B433" t="s">
        <v>817</v>
      </c>
      <c r="C433" t="s">
        <v>818</v>
      </c>
      <c r="D433">
        <v>11952</v>
      </c>
      <c r="E433">
        <v>83.664000000000001</v>
      </c>
      <c r="F433">
        <v>0.69720000000000004</v>
      </c>
      <c r="G433">
        <v>120</v>
      </c>
      <c r="I433">
        <v>3730689</v>
      </c>
      <c r="L433" t="str">
        <f t="shared" si="6"/>
        <v>sona.ledvonova@rctrading.cz</v>
      </c>
      <c r="N433">
        <f>IFERROR(IF(ROW()=2,1,IF(COUNTIF($N$1:$N432,$N432)+1&gt;IF(LEN(INDEX(DEF_MAIL,$N432))=LEN(SUBSTITUTE(INDEX(DEF_MAIL,$N432),";","")),1,LEN(INDEX(DEF_MAIL,$N432))-LEN(SUBSTITUTE(INDEX(DEF_MAIL,$N432),";",""))+1),IF($N432+1&gt;ROWS(DEF_MAIL),"",$N432+1),$N432)),"")</f>
        <v>353</v>
      </c>
      <c r="O433">
        <f>IF($N433="","",INDEX(DEF_OBLAST,$N433,1))</f>
        <v>50012931</v>
      </c>
      <c r="P433" t="str">
        <f>IF($N433="","",INDEX(DEF_OBLAST,$N433,2))</f>
        <v>FARMASI SK, s.r.o.</v>
      </c>
      <c r="Q433" t="str">
        <f>IF($N433="","",TRIM(RIGHT(LEFT(SUBSTITUTE(INDEX(DEF_MAIL,$N433),";",REPT(" ",LEN(INDEX(DEF_MAIL,$N433)))),COUNTIF($N$2:$N433,$N433)*LEN(INDEX(DEF_MAIL,$N433))),LEN(INDEX(DEF_MAIL,$N433)))))</f>
        <v>tropkova@farmasi.sk</v>
      </c>
      <c r="R433">
        <f>IF($N433="","",INDEX(DEF_OBLAST,$N433,4))</f>
        <v>29625</v>
      </c>
      <c r="S433">
        <f>IF($N433="","",INDEX(DEF_OBLAST,$N433,5))</f>
        <v>207.375</v>
      </c>
      <c r="T433">
        <f>IF($N433="","",INDEX(DEF_OBLAST,$N433,6))</f>
        <v>0.45981152993348118</v>
      </c>
      <c r="U433">
        <f>IF($N433="","",INDEX(DEF_OBLAST,$N433,7))</f>
        <v>451</v>
      </c>
      <c r="V433">
        <f>IF($N433="","",IF(ISNUMBER(INDEX(DEF_OBLAST,$N433,8)),INDEX(DEF_OBLAST,$N433,8),""))</f>
        <v>0.9</v>
      </c>
      <c r="W433">
        <f>IF($N433="","",INDEX(DEF_OBLAST,$N433,9))</f>
        <v>47530073</v>
      </c>
    </row>
    <row r="434" spans="1:23" x14ac:dyDescent="0.25">
      <c r="A434">
        <v>50004913</v>
      </c>
      <c r="B434" t="s">
        <v>819</v>
      </c>
      <c r="C434" t="s">
        <v>820</v>
      </c>
      <c r="D434">
        <v>45962</v>
      </c>
      <c r="E434">
        <v>321.73399999999998</v>
      </c>
      <c r="F434">
        <v>0.70401312910284464</v>
      </c>
      <c r="G434">
        <v>457</v>
      </c>
      <c r="I434">
        <v>25821229</v>
      </c>
      <c r="L434" t="str">
        <f t="shared" si="6"/>
        <v>ucetni@sundance-bike.cz; novus@sundance-bike.cz</v>
      </c>
      <c r="N434">
        <f>IFERROR(IF(ROW()=2,1,IF(COUNTIF($N$1:$N433,$N433)+1&gt;IF(LEN(INDEX(DEF_MAIL,$N433))=LEN(SUBSTITUTE(INDEX(DEF_MAIL,$N433),";","")),1,LEN(INDEX(DEF_MAIL,$N433))-LEN(SUBSTITUTE(INDEX(DEF_MAIL,$N433),";",""))+1),IF($N433+1&gt;ROWS(DEF_MAIL),"",$N433+1),$N433)),"")</f>
        <v>354</v>
      </c>
      <c r="O434">
        <f>IF($N434="","",INDEX(DEF_OBLAST,$N434,1))</f>
        <v>50009396</v>
      </c>
      <c r="P434" t="str">
        <f>IF($N434="","",INDEX(DEF_OBLAST,$N434,2))</f>
        <v>KONMES s.r.o.</v>
      </c>
      <c r="Q434" t="str">
        <f>IF($N434="","",TRIM(RIGHT(LEFT(SUBSTITUTE(INDEX(DEF_MAIL,$N434),";",REPT(" ",LEN(INDEX(DEF_MAIL,$N434)))),COUNTIF($N$2:$N434,$N434)*LEN(INDEX(DEF_MAIL,$N434))),LEN(INDEX(DEF_MAIL,$N434)))))</f>
        <v>papirada@seznam.cz</v>
      </c>
      <c r="R434">
        <f>IF($N434="","",INDEX(DEF_OBLAST,$N434,4))</f>
        <v>2630</v>
      </c>
      <c r="S434">
        <f>IF($N434="","",INDEX(DEF_OBLAST,$N434,5))</f>
        <v>18.41</v>
      </c>
      <c r="T434">
        <f>IF($N434="","",INDEX(DEF_OBLAST,$N434,6))</f>
        <v>0.46024999999999999</v>
      </c>
      <c r="U434">
        <f>IF($N434="","",INDEX(DEF_OBLAST,$N434,7))</f>
        <v>40</v>
      </c>
      <c r="V434">
        <f>IF($N434="","",IF(ISNUMBER(INDEX(DEF_OBLAST,$N434,8)),INDEX(DEF_OBLAST,$N434,8),""))</f>
        <v>1.3</v>
      </c>
      <c r="W434">
        <f>IF($N434="","",INDEX(DEF_OBLAST,$N434,9))</f>
        <v>26379287</v>
      </c>
    </row>
    <row r="435" spans="1:23" x14ac:dyDescent="0.25">
      <c r="A435">
        <v>50008929</v>
      </c>
      <c r="B435" t="s">
        <v>821</v>
      </c>
      <c r="C435" t="s">
        <v>822</v>
      </c>
      <c r="D435">
        <v>1815</v>
      </c>
      <c r="E435">
        <v>12.705</v>
      </c>
      <c r="F435">
        <v>0.70583333333333331</v>
      </c>
      <c r="G435">
        <v>18</v>
      </c>
      <c r="I435">
        <v>46352091</v>
      </c>
      <c r="L435" t="str">
        <f t="shared" si="6"/>
        <v>obchod@vltavskeperi.cz</v>
      </c>
      <c r="N435">
        <f>IFERROR(IF(ROW()=2,1,IF(COUNTIF($N$1:$N434,$N434)+1&gt;IF(LEN(INDEX(DEF_MAIL,$N434))=LEN(SUBSTITUTE(INDEX(DEF_MAIL,$N434),";","")),1,LEN(INDEX(DEF_MAIL,$N434))-LEN(SUBSTITUTE(INDEX(DEF_MAIL,$N434),";",""))+1),IF($N434+1&gt;ROWS(DEF_MAIL),"",$N434+1),$N434)),"")</f>
        <v>355</v>
      </c>
      <c r="O435">
        <f>IF($N435="","",INDEX(DEF_OBLAST,$N435,1))</f>
        <v>50004673</v>
      </c>
      <c r="P435" t="str">
        <f>IF($N435="","",INDEX(DEF_OBLAST,$N435,2))</f>
        <v>WEB RETAIL S.R.O.</v>
      </c>
      <c r="Q435" t="str">
        <f>IF($N435="","",TRIM(RIGHT(LEFT(SUBSTITUTE(INDEX(DEF_MAIL,$N435),";",REPT(" ",LEN(INDEX(DEF_MAIL,$N435)))),COUNTIF($N$2:$N435,$N435)*LEN(INDEX(DEF_MAIL,$N435))),LEN(INDEX(DEF_MAIL,$N435)))))</f>
        <v>fakturace@projektory-lampy.cz</v>
      </c>
      <c r="R435">
        <f>IF($N435="","",INDEX(DEF_OBLAST,$N435,4))</f>
        <v>11540</v>
      </c>
      <c r="S435">
        <f>IF($N435="","",INDEX(DEF_OBLAST,$N435,5))</f>
        <v>80.78</v>
      </c>
      <c r="T435">
        <f>IF($N435="","",INDEX(DEF_OBLAST,$N435,6))</f>
        <v>0.46160000000000001</v>
      </c>
      <c r="U435">
        <f>IF($N435="","",INDEX(DEF_OBLAST,$N435,7))</f>
        <v>175</v>
      </c>
      <c r="V435">
        <f>IF($N435="","",IF(ISNUMBER(INDEX(DEF_OBLAST,$N435,8)),INDEX(DEF_OBLAST,$N435,8),""))</f>
        <v>1.1000000000000001</v>
      </c>
      <c r="W435">
        <f>IF($N435="","",INDEX(DEF_OBLAST,$N435,9))</f>
        <v>28876431</v>
      </c>
    </row>
    <row r="436" spans="1:23" x14ac:dyDescent="0.25">
      <c r="A436">
        <v>50010703</v>
      </c>
      <c r="B436" t="s">
        <v>823</v>
      </c>
      <c r="C436" t="s">
        <v>201</v>
      </c>
      <c r="D436">
        <v>12693</v>
      </c>
      <c r="E436">
        <v>88.850999999999999</v>
      </c>
      <c r="F436">
        <v>0.71654032258064515</v>
      </c>
      <c r="G436">
        <v>124</v>
      </c>
      <c r="I436">
        <v>1503057</v>
      </c>
      <c r="L436" t="str">
        <f t="shared" si="6"/>
        <v>faktury@olzalogistic.com</v>
      </c>
      <c r="N436">
        <f>IFERROR(IF(ROW()=2,1,IF(COUNTIF($N$1:$N435,$N435)+1&gt;IF(LEN(INDEX(DEF_MAIL,$N435))=LEN(SUBSTITUTE(INDEX(DEF_MAIL,$N435),";","")),1,LEN(INDEX(DEF_MAIL,$N435))-LEN(SUBSTITUTE(INDEX(DEF_MAIL,$N435),";",""))+1),IF($N435+1&gt;ROWS(DEF_MAIL),"",$N435+1),$N435)),"")</f>
        <v>355</v>
      </c>
      <c r="O436">
        <f>IF($N436="","",INDEX(DEF_OBLAST,$N436,1))</f>
        <v>50004673</v>
      </c>
      <c r="P436" t="str">
        <f>IF($N436="","",INDEX(DEF_OBLAST,$N436,2))</f>
        <v>WEB RETAIL S.R.O.</v>
      </c>
      <c r="Q436" t="str">
        <f>IF($N436="","",TRIM(RIGHT(LEFT(SUBSTITUTE(INDEX(DEF_MAIL,$N436),";",REPT(" ",LEN(INDEX(DEF_MAIL,$N436)))),COUNTIF($N$2:$N436,$N436)*LEN(INDEX(DEF_MAIL,$N436))),LEN(INDEX(DEF_MAIL,$N436)))))</f>
        <v>info@webretail.cz</v>
      </c>
      <c r="R436">
        <f>IF($N436="","",INDEX(DEF_OBLAST,$N436,4))</f>
        <v>11540</v>
      </c>
      <c r="S436">
        <f>IF($N436="","",INDEX(DEF_OBLAST,$N436,5))</f>
        <v>80.78</v>
      </c>
      <c r="T436">
        <f>IF($N436="","",INDEX(DEF_OBLAST,$N436,6))</f>
        <v>0.46160000000000001</v>
      </c>
      <c r="U436">
        <f>IF($N436="","",INDEX(DEF_OBLAST,$N436,7))</f>
        <v>175</v>
      </c>
      <c r="V436">
        <f>IF($N436="","",IF(ISNUMBER(INDEX(DEF_OBLAST,$N436,8)),INDEX(DEF_OBLAST,$N436,8),""))</f>
        <v>1.1000000000000001</v>
      </c>
      <c r="W436">
        <f>IF($N436="","",INDEX(DEF_OBLAST,$N436,9))</f>
        <v>28876431</v>
      </c>
    </row>
    <row r="437" spans="1:23" x14ac:dyDescent="0.25">
      <c r="A437">
        <v>50011243</v>
      </c>
      <c r="B437" t="s">
        <v>824</v>
      </c>
      <c r="C437" t="s">
        <v>825</v>
      </c>
      <c r="D437">
        <v>6200</v>
      </c>
      <c r="E437">
        <v>43.4</v>
      </c>
      <c r="F437">
        <v>0.72333333333333327</v>
      </c>
      <c r="G437">
        <v>60</v>
      </c>
      <c r="I437">
        <v>72750235</v>
      </c>
      <c r="L437" t="str">
        <f t="shared" si="6"/>
        <v>kouba@kareco.cz</v>
      </c>
      <c r="N437">
        <f>IFERROR(IF(ROW()=2,1,IF(COUNTIF($N$1:$N436,$N436)+1&gt;IF(LEN(INDEX(DEF_MAIL,$N436))=LEN(SUBSTITUTE(INDEX(DEF_MAIL,$N436),";","")),1,LEN(INDEX(DEF_MAIL,$N436))-LEN(SUBSTITUTE(INDEX(DEF_MAIL,$N436),";",""))+1),IF($N436+1&gt;ROWS(DEF_MAIL),"",$N436+1),$N436)),"")</f>
        <v>356</v>
      </c>
      <c r="O437">
        <f>IF($N437="","",INDEX(DEF_OBLAST,$N437,1))</f>
        <v>50006564</v>
      </c>
      <c r="P437" t="str">
        <f>IF($N437="","",INDEX(DEF_OBLAST,$N437,2))</f>
        <v>Hugo Capek</v>
      </c>
      <c r="Q437" t="str">
        <f>IF($N437="","",TRIM(RIGHT(LEFT(SUBSTITUTE(INDEX(DEF_MAIL,$N437),";",REPT(" ",LEN(INDEX(DEF_MAIL,$N437)))),COUNTIF($N$2:$N437,$N437)*LEN(INDEX(DEF_MAIL,$N437))),LEN(INDEX(DEF_MAIL,$N437)))))</f>
        <v>capkovi@ekokoza.cz</v>
      </c>
      <c r="R437">
        <f>IF($N437="","",INDEX(DEF_OBLAST,$N437,4))</f>
        <v>43478</v>
      </c>
      <c r="S437">
        <f>IF($N437="","",INDEX(DEF_OBLAST,$N437,5))</f>
        <v>304.346</v>
      </c>
      <c r="T437">
        <f>IF($N437="","",INDEX(DEF_OBLAST,$N437,6))</f>
        <v>0.46536085626911317</v>
      </c>
      <c r="U437">
        <f>IF($N437="","",INDEX(DEF_OBLAST,$N437,7))</f>
        <v>654</v>
      </c>
      <c r="V437">
        <f>IF($N437="","",IF(ISNUMBER(INDEX(DEF_OBLAST,$N437,8)),INDEX(DEF_OBLAST,$N437,8),""))</f>
        <v>0.9</v>
      </c>
      <c r="W437">
        <f>IF($N437="","",INDEX(DEF_OBLAST,$N437,9))</f>
        <v>70412430</v>
      </c>
    </row>
    <row r="438" spans="1:23" x14ac:dyDescent="0.25">
      <c r="A438">
        <v>50008679</v>
      </c>
      <c r="B438" t="s">
        <v>826</v>
      </c>
      <c r="C438" t="s">
        <v>827</v>
      </c>
      <c r="D438">
        <v>6059</v>
      </c>
      <c r="E438">
        <v>42.413000000000004</v>
      </c>
      <c r="F438">
        <v>0.73125862068965519</v>
      </c>
      <c r="G438">
        <v>58</v>
      </c>
      <c r="I438">
        <v>3058557</v>
      </c>
      <c r="L438" t="str">
        <f t="shared" si="6"/>
        <v>info@motostop.cz</v>
      </c>
      <c r="N438">
        <f>IFERROR(IF(ROW()=2,1,IF(COUNTIF($N$1:$N437,$N437)+1&gt;IF(LEN(INDEX(DEF_MAIL,$N437))=LEN(SUBSTITUTE(INDEX(DEF_MAIL,$N437),";","")),1,LEN(INDEX(DEF_MAIL,$N437))-LEN(SUBSTITUTE(INDEX(DEF_MAIL,$N437),";",""))+1),IF($N437+1&gt;ROWS(DEF_MAIL),"",$N437+1),$N437)),"")</f>
        <v>357</v>
      </c>
      <c r="O438">
        <f>IF($N438="","",INDEX(DEF_OBLAST,$N438,1))</f>
        <v>50006932</v>
      </c>
      <c r="P438" t="str">
        <f>IF($N438="","",INDEX(DEF_OBLAST,$N438,2))</f>
        <v>SAM BABY s.r.o.</v>
      </c>
      <c r="Q438" t="str">
        <f>IF($N438="","",TRIM(RIGHT(LEFT(SUBSTITUTE(INDEX(DEF_MAIL,$N438),";",REPT(" ",LEN(INDEX(DEF_MAIL,$N438)))),COUNTIF($N$2:$N438,$N438)*LEN(INDEX(DEF_MAIL,$N438))),LEN(INDEX(DEF_MAIL,$N438)))))</f>
        <v>ostrava-sklad@sambaby.com</v>
      </c>
      <c r="R438">
        <f>IF($N438="","",INDEX(DEF_OBLAST,$N438,4))</f>
        <v>17854</v>
      </c>
      <c r="S438">
        <f>IF($N438="","",INDEX(DEF_OBLAST,$N438,5))</f>
        <v>124.97800000000001</v>
      </c>
      <c r="T438">
        <f>IF($N438="","",INDEX(DEF_OBLAST,$N438,6))</f>
        <v>0.46633582089552245</v>
      </c>
      <c r="U438">
        <f>IF($N438="","",INDEX(DEF_OBLAST,$N438,7))</f>
        <v>268</v>
      </c>
      <c r="V438">
        <f>IF($N438="","",IF(ISNUMBER(INDEX(DEF_OBLAST,$N438,8)),INDEX(DEF_OBLAST,$N438,8),""))</f>
        <v>0.9</v>
      </c>
      <c r="W438">
        <f>IF($N438="","",INDEX(DEF_OBLAST,$N438,9))</f>
        <v>27825060</v>
      </c>
    </row>
    <row r="439" spans="1:23" x14ac:dyDescent="0.25">
      <c r="A439">
        <v>50005483</v>
      </c>
      <c r="B439" t="s">
        <v>828</v>
      </c>
      <c r="C439" t="s">
        <v>829</v>
      </c>
      <c r="D439">
        <v>1374</v>
      </c>
      <c r="E439">
        <v>9.6180000000000003</v>
      </c>
      <c r="F439">
        <v>0.73984615384615382</v>
      </c>
      <c r="G439">
        <v>13</v>
      </c>
      <c r="I439">
        <v>74920707</v>
      </c>
      <c r="L439" t="str">
        <f t="shared" si="6"/>
        <v>zazirejova@olejesgaranci.cz</v>
      </c>
      <c r="N439">
        <f>IFERROR(IF(ROW()=2,1,IF(COUNTIF($N$1:$N438,$N438)+1&gt;IF(LEN(INDEX(DEF_MAIL,$N438))=LEN(SUBSTITUTE(INDEX(DEF_MAIL,$N438),";","")),1,LEN(INDEX(DEF_MAIL,$N438))-LEN(SUBSTITUTE(INDEX(DEF_MAIL,$N438),";",""))+1),IF($N438+1&gt;ROWS(DEF_MAIL),"",$N438+1),$N438)),"")</f>
        <v>358</v>
      </c>
      <c r="O439">
        <f>IF($N439="","",INDEX(DEF_OBLAST,$N439,1))</f>
        <v>50007262</v>
      </c>
      <c r="P439" t="str">
        <f>IF($N439="","",INDEX(DEF_OBLAST,$N439,2))</f>
        <v>ZEROT s.r.o.</v>
      </c>
      <c r="Q439" t="str">
        <f>IF($N439="","",TRIM(RIGHT(LEFT(SUBSTITUTE(INDEX(DEF_MAIL,$N439),";",REPT(" ",LEN(INDEX(DEF_MAIL,$N439)))),COUNTIF($N$2:$N439,$N439)*LEN(INDEX(DEF_MAIL,$N439))),LEN(INDEX(DEF_MAIL,$N439)))))</f>
        <v>info@zerot.cz</v>
      </c>
      <c r="R439">
        <f>IF($N439="","",INDEX(DEF_OBLAST,$N439,4))</f>
        <v>8886</v>
      </c>
      <c r="S439">
        <f>IF($N439="","",INDEX(DEF_OBLAST,$N439,5))</f>
        <v>62.201999999999998</v>
      </c>
      <c r="T439">
        <f>IF($N439="","",INDEX(DEF_OBLAST,$N439,6))</f>
        <v>0.46768421052631576</v>
      </c>
      <c r="U439">
        <f>IF($N439="","",INDEX(DEF_OBLAST,$N439,7))</f>
        <v>133</v>
      </c>
      <c r="V439">
        <f>IF($N439="","",IF(ISNUMBER(INDEX(DEF_OBLAST,$N439,8)),INDEX(DEF_OBLAST,$N439,8),""))</f>
        <v>1.1000000000000001</v>
      </c>
      <c r="W439">
        <f>IF($N439="","",INDEX(DEF_OBLAST,$N439,9))</f>
        <v>24721204</v>
      </c>
    </row>
    <row r="440" spans="1:23" x14ac:dyDescent="0.25">
      <c r="A440">
        <v>50006836</v>
      </c>
      <c r="B440" t="s">
        <v>830</v>
      </c>
      <c r="C440" t="s">
        <v>831</v>
      </c>
      <c r="D440">
        <v>645</v>
      </c>
      <c r="E440">
        <v>4.5149999999999997</v>
      </c>
      <c r="F440">
        <v>0.75249999999999995</v>
      </c>
      <c r="G440">
        <v>6</v>
      </c>
      <c r="I440">
        <v>11613301</v>
      </c>
      <c r="L440" t="str">
        <f t="shared" si="6"/>
        <v>ratan.jizba@tiscali.cz</v>
      </c>
      <c r="N440">
        <f>IFERROR(IF(ROW()=2,1,IF(COUNTIF($N$1:$N439,$N439)+1&gt;IF(LEN(INDEX(DEF_MAIL,$N439))=LEN(SUBSTITUTE(INDEX(DEF_MAIL,$N439),";","")),1,LEN(INDEX(DEF_MAIL,$N439))-LEN(SUBSTITUTE(INDEX(DEF_MAIL,$N439),";",""))+1),IF($N439+1&gt;ROWS(DEF_MAIL),"",$N439+1),$N439)),"")</f>
        <v>359</v>
      </c>
      <c r="O440">
        <f>IF($N440="","",INDEX(DEF_OBLAST,$N440,1))</f>
        <v>50003904</v>
      </c>
      <c r="P440" t="str">
        <f>IF($N440="","",INDEX(DEF_OBLAST,$N440,2))</f>
        <v>ING.JAROMÍR HORSKÝ</v>
      </c>
      <c r="Q440" t="str">
        <f>IF($N440="","",TRIM(RIGHT(LEFT(SUBSTITUTE(INDEX(DEF_MAIL,$N440),";",REPT(" ",LEN(INDEX(DEF_MAIL,$N440)))),COUNTIF($N$2:$N440,$N440)*LEN(INDEX(DEF_MAIL,$N440))),LEN(INDEX(DEF_MAIL,$N440)))))</f>
        <v>info@rhplus.cz</v>
      </c>
      <c r="R440">
        <f>IF($N440="","",INDEX(DEF_OBLAST,$N440,4))</f>
        <v>8694</v>
      </c>
      <c r="S440">
        <f>IF($N440="","",INDEX(DEF_OBLAST,$N440,5))</f>
        <v>60.858000000000004</v>
      </c>
      <c r="T440">
        <f>IF($N440="","",INDEX(DEF_OBLAST,$N440,6))</f>
        <v>0.47545312500000003</v>
      </c>
      <c r="U440">
        <f>IF($N440="","",INDEX(DEF_OBLAST,$N440,7))</f>
        <v>128</v>
      </c>
      <c r="V440">
        <f>IF($N440="","",IF(ISNUMBER(INDEX(DEF_OBLAST,$N440,8)),INDEX(DEF_OBLAST,$N440,8),""))</f>
        <v>1.1000000000000001</v>
      </c>
      <c r="W440">
        <f>IF($N440="","",INDEX(DEF_OBLAST,$N440,9))</f>
        <v>42540402</v>
      </c>
    </row>
    <row r="441" spans="1:23" x14ac:dyDescent="0.25">
      <c r="A441">
        <v>50009733</v>
      </c>
      <c r="B441" t="s">
        <v>832</v>
      </c>
      <c r="C441" t="s">
        <v>833</v>
      </c>
      <c r="D441">
        <v>1840</v>
      </c>
      <c r="E441">
        <v>12.88</v>
      </c>
      <c r="F441">
        <v>0.75764705882352945</v>
      </c>
      <c r="G441">
        <v>17</v>
      </c>
      <c r="I441">
        <v>68991517</v>
      </c>
      <c r="L441" t="str">
        <f t="shared" si="6"/>
        <v>info@golfaky.cz</v>
      </c>
      <c r="N441">
        <f>IFERROR(IF(ROW()=2,1,IF(COUNTIF($N$1:$N440,$N440)+1&gt;IF(LEN(INDEX(DEF_MAIL,$N440))=LEN(SUBSTITUTE(INDEX(DEF_MAIL,$N440),";","")),1,LEN(INDEX(DEF_MAIL,$N440))-LEN(SUBSTITUTE(INDEX(DEF_MAIL,$N440),";",""))+1),IF($N440+1&gt;ROWS(DEF_MAIL),"",$N440+1),$N440)),"")</f>
        <v>360</v>
      </c>
      <c r="O441">
        <f>IF($N441="","",INDEX(DEF_OBLAST,$N441,1))</f>
        <v>50011702</v>
      </c>
      <c r="P441" t="str">
        <f>IF($N441="","",INDEX(DEF_OBLAST,$N441,2))</f>
        <v>Hifour s.r.o.</v>
      </c>
      <c r="Q441" t="str">
        <f>IF($N441="","",TRIM(RIGHT(LEFT(SUBSTITUTE(INDEX(DEF_MAIL,$N441),";",REPT(" ",LEN(INDEX(DEF_MAIL,$N441)))),COUNTIF($N$2:$N441,$N441)*LEN(INDEX(DEF_MAIL,$N441))),LEN(INDEX(DEF_MAIL,$N441)))))</f>
        <v>platby@balikonos.cz</v>
      </c>
      <c r="R441">
        <f>IF($N441="","",INDEX(DEF_OBLAST,$N441,4))</f>
        <v>31124</v>
      </c>
      <c r="S441">
        <f>IF($N441="","",INDEX(DEF_OBLAST,$N441,5))</f>
        <v>217.86799999999999</v>
      </c>
      <c r="T441">
        <f>IF($N441="","",INDEX(DEF_OBLAST,$N441,6))</f>
        <v>0.47988546255506609</v>
      </c>
      <c r="U441">
        <f>IF($N441="","",INDEX(DEF_OBLAST,$N441,7))</f>
        <v>454</v>
      </c>
      <c r="V441">
        <f>IF($N441="","",IF(ISNUMBER(INDEX(DEF_OBLAST,$N441,8)),INDEX(DEF_OBLAST,$N441,8),""))</f>
        <v>0.9</v>
      </c>
      <c r="W441">
        <f>IF($N441="","",INDEX(DEF_OBLAST,$N441,9))</f>
        <v>47537841</v>
      </c>
    </row>
    <row r="442" spans="1:23" x14ac:dyDescent="0.25">
      <c r="A442">
        <v>50009636</v>
      </c>
      <c r="B442" t="s">
        <v>834</v>
      </c>
      <c r="C442" t="s">
        <v>835</v>
      </c>
      <c r="D442">
        <v>1088</v>
      </c>
      <c r="E442">
        <v>7.6160000000000005</v>
      </c>
      <c r="F442">
        <v>0.76160000000000005</v>
      </c>
      <c r="G442">
        <v>10</v>
      </c>
      <c r="I442">
        <v>15536386</v>
      </c>
      <c r="L442" t="str">
        <f t="shared" si="6"/>
        <v>petr@formtisk.cz</v>
      </c>
      <c r="N442">
        <f>IFERROR(IF(ROW()=2,1,IF(COUNTIF($N$1:$N441,$N441)+1&gt;IF(LEN(INDEX(DEF_MAIL,$N441))=LEN(SUBSTITUTE(INDEX(DEF_MAIL,$N441),";","")),1,LEN(INDEX(DEF_MAIL,$N441))-LEN(SUBSTITUTE(INDEX(DEF_MAIL,$N441),";",""))+1),IF($N441+1&gt;ROWS(DEF_MAIL),"",$N441+1),$N441)),"")</f>
        <v>361</v>
      </c>
      <c r="O442">
        <f>IF($N442="","",INDEX(DEF_OBLAST,$N442,1))</f>
        <v>50005360</v>
      </c>
      <c r="P442" t="str">
        <f>IF($N442="","",INDEX(DEF_OBLAST,$N442,2))</f>
        <v>Ing. Pavel Lukáš</v>
      </c>
      <c r="Q442" t="str">
        <f>IF($N442="","",TRIM(RIGHT(LEFT(SUBSTITUTE(INDEX(DEF_MAIL,$N442),";",REPT(" ",LEN(INDEX(DEF_MAIL,$N442)))),COUNTIF($N$2:$N442,$N442)*LEN(INDEX(DEF_MAIL,$N442))),LEN(INDEX(DEF_MAIL,$N442)))))</f>
        <v>Vyroba.lesetice@volny.cz</v>
      </c>
      <c r="R442">
        <f>IF($N442="","",INDEX(DEF_OBLAST,$N442,4))</f>
        <v>3500</v>
      </c>
      <c r="S442">
        <f>IF($N442="","",INDEX(DEF_OBLAST,$N442,5))</f>
        <v>24.5</v>
      </c>
      <c r="T442">
        <f>IF($N442="","",INDEX(DEF_OBLAST,$N442,6))</f>
        <v>0.48039215686274511</v>
      </c>
      <c r="U442">
        <f>IF($N442="","",INDEX(DEF_OBLAST,$N442,7))</f>
        <v>51</v>
      </c>
      <c r="V442">
        <f>IF($N442="","",IF(ISNUMBER(INDEX(DEF_OBLAST,$N442,8)),INDEX(DEF_OBLAST,$N442,8),""))</f>
        <v>1.3</v>
      </c>
      <c r="W442">
        <f>IF($N442="","",INDEX(DEF_OBLAST,$N442,9))</f>
        <v>18619088</v>
      </c>
    </row>
    <row r="443" spans="1:23" x14ac:dyDescent="0.25">
      <c r="A443">
        <v>50008772</v>
      </c>
      <c r="B443" t="s">
        <v>836</v>
      </c>
      <c r="C443" t="s">
        <v>837</v>
      </c>
      <c r="D443">
        <v>5990</v>
      </c>
      <c r="E443">
        <v>41.93</v>
      </c>
      <c r="F443">
        <v>0.76236363636363635</v>
      </c>
      <c r="G443">
        <v>55</v>
      </c>
      <c r="I443">
        <v>61446602</v>
      </c>
      <c r="L443" t="str">
        <f t="shared" si="6"/>
        <v>info@cykloskoda.cz</v>
      </c>
      <c r="N443">
        <f>IFERROR(IF(ROW()=2,1,IF(COUNTIF($N$1:$N442,$N442)+1&gt;IF(LEN(INDEX(DEF_MAIL,$N442))=LEN(SUBSTITUTE(INDEX(DEF_MAIL,$N442),";","")),1,LEN(INDEX(DEF_MAIL,$N442))-LEN(SUBSTITUTE(INDEX(DEF_MAIL,$N442),";",""))+1),IF($N442+1&gt;ROWS(DEF_MAIL),"",$N442+1),$N442)),"")</f>
        <v>362</v>
      </c>
      <c r="O443">
        <f>IF($N443="","",INDEX(DEF_OBLAST,$N443,1))</f>
        <v>50007884</v>
      </c>
      <c r="P443" t="str">
        <f>IF($N443="","",INDEX(DEF_OBLAST,$N443,2))</f>
        <v>Ing. Tomáš Opravil</v>
      </c>
      <c r="Q443" t="str">
        <f>IF($N443="","",TRIM(RIGHT(LEFT(SUBSTITUTE(INDEX(DEF_MAIL,$N443),";",REPT(" ",LEN(INDEX(DEF_MAIL,$N443)))),COUNTIF($N$2:$N443,$N443)*LEN(INDEX(DEF_MAIL,$N443))),LEN(INDEX(DEF_MAIL,$N443)))))</f>
        <v>tom.opravil@gmail.com</v>
      </c>
      <c r="R443">
        <f>IF($N443="","",INDEX(DEF_OBLAST,$N443,4))</f>
        <v>2345</v>
      </c>
      <c r="S443">
        <f>IF($N443="","",INDEX(DEF_OBLAST,$N443,5))</f>
        <v>16.414999999999999</v>
      </c>
      <c r="T443">
        <f>IF($N443="","",INDEX(DEF_OBLAST,$N443,6))</f>
        <v>0.48279411764705882</v>
      </c>
      <c r="U443">
        <f>IF($N443="","",INDEX(DEF_OBLAST,$N443,7))</f>
        <v>34</v>
      </c>
      <c r="V443">
        <f>IF($N443="","",IF(ISNUMBER(INDEX(DEF_OBLAST,$N443,8)),INDEX(DEF_OBLAST,$N443,8),""))</f>
        <v>1.3</v>
      </c>
      <c r="W443">
        <f>IF($N443="","",INDEX(DEF_OBLAST,$N443,9))</f>
        <v>76508731</v>
      </c>
    </row>
    <row r="444" spans="1:23" x14ac:dyDescent="0.25">
      <c r="A444">
        <v>50013210</v>
      </c>
      <c r="B444" t="s">
        <v>838</v>
      </c>
      <c r="C444" t="s">
        <v>839</v>
      </c>
      <c r="D444">
        <v>3088</v>
      </c>
      <c r="E444">
        <v>21.616</v>
      </c>
      <c r="F444">
        <v>0.77200000000000002</v>
      </c>
      <c r="G444">
        <v>28</v>
      </c>
      <c r="I444">
        <v>62995405</v>
      </c>
      <c r="L444" t="str">
        <f t="shared" si="6"/>
        <v>velozdrazilova@seznam.cz</v>
      </c>
      <c r="N444">
        <f>IFERROR(IF(ROW()=2,1,IF(COUNTIF($N$1:$N443,$N443)+1&gt;IF(LEN(INDEX(DEF_MAIL,$N443))=LEN(SUBSTITUTE(INDEX(DEF_MAIL,$N443),";","")),1,LEN(INDEX(DEF_MAIL,$N443))-LEN(SUBSTITUTE(INDEX(DEF_MAIL,$N443),";",""))+1),IF($N443+1&gt;ROWS(DEF_MAIL),"",$N443+1),$N443)),"")</f>
        <v>363</v>
      </c>
      <c r="O444">
        <f>IF($N444="","",INDEX(DEF_OBLAST,$N444,1))</f>
        <v>50010689</v>
      </c>
      <c r="P444" t="str">
        <f>IF($N444="","",INDEX(DEF_OBLAST,$N444,2))</f>
        <v>Detskyeshop s.r.o.</v>
      </c>
      <c r="Q444" t="str">
        <f>IF($N444="","",TRIM(RIGHT(LEFT(SUBSTITUTE(INDEX(DEF_MAIL,$N444),";",REPT(" ",LEN(INDEX(DEF_MAIL,$N444)))),COUNTIF($N$2:$N444,$N444)*LEN(INDEX(DEF_MAIL,$N444))),LEN(INDEX(DEF_MAIL,$N444)))))</f>
        <v>fakturace@detskyeshop.cz</v>
      </c>
      <c r="R444">
        <f>IF($N444="","",INDEX(DEF_OBLAST,$N444,4))</f>
        <v>13853</v>
      </c>
      <c r="S444">
        <f>IF($N444="","",INDEX(DEF_OBLAST,$N444,5))</f>
        <v>96.971000000000004</v>
      </c>
      <c r="T444">
        <f>IF($N444="","",INDEX(DEF_OBLAST,$N444,6))</f>
        <v>0.48729145728643219</v>
      </c>
      <c r="U444">
        <f>IF($N444="","",INDEX(DEF_OBLAST,$N444,7))</f>
        <v>199</v>
      </c>
      <c r="V444">
        <f>IF($N444="","",IF(ISNUMBER(INDEX(DEF_OBLAST,$N444,8)),INDEX(DEF_OBLAST,$N444,8),""))</f>
        <v>0.9</v>
      </c>
      <c r="W444">
        <f>IF($N444="","",INDEX(DEF_OBLAST,$N444,9))</f>
        <v>4345436</v>
      </c>
    </row>
    <row r="445" spans="1:23" x14ac:dyDescent="0.25">
      <c r="A445">
        <v>50011227</v>
      </c>
      <c r="B445" t="s">
        <v>840</v>
      </c>
      <c r="C445" t="s">
        <v>841</v>
      </c>
      <c r="D445">
        <v>3643</v>
      </c>
      <c r="E445">
        <v>25.501000000000001</v>
      </c>
      <c r="F445">
        <v>0.77275757575757575</v>
      </c>
      <c r="G445">
        <v>33</v>
      </c>
      <c r="I445">
        <v>29309786</v>
      </c>
      <c r="L445" t="str">
        <f t="shared" si="6"/>
        <v>uctarna@chytreelektro.cz; objednavky@chytreelektro.cz</v>
      </c>
      <c r="N445">
        <f>IFERROR(IF(ROW()=2,1,IF(COUNTIF($N$1:$N444,$N444)+1&gt;IF(LEN(INDEX(DEF_MAIL,$N444))=LEN(SUBSTITUTE(INDEX(DEF_MAIL,$N444),";","")),1,LEN(INDEX(DEF_MAIL,$N444))-LEN(SUBSTITUTE(INDEX(DEF_MAIL,$N444),";",""))+1),IF($N444+1&gt;ROWS(DEF_MAIL),"",$N444+1),$N444)),"")</f>
        <v>364</v>
      </c>
      <c r="O445">
        <f>IF($N445="","",INDEX(DEF_OBLAST,$N445,1))</f>
        <v>50006164</v>
      </c>
      <c r="P445" t="str">
        <f>IF($N445="","",INDEX(DEF_OBLAST,$N445,2))</f>
        <v>Radek Horcicka</v>
      </c>
      <c r="Q445" t="str">
        <f>IF($N445="","",TRIM(RIGHT(LEFT(SUBSTITUTE(INDEX(DEF_MAIL,$N445),";",REPT(" ",LEN(INDEX(DEF_MAIL,$N445)))),COUNTIF($N$2:$N445,$N445)*LEN(INDEX(DEF_MAIL,$N445))),LEN(INDEX(DEF_MAIL,$N445)))))</f>
        <v>shop@fordivers.cz</v>
      </c>
      <c r="R445">
        <f>IF($N445="","",INDEX(DEF_OBLAST,$N445,4))</f>
        <v>978</v>
      </c>
      <c r="S445">
        <f>IF($N445="","",INDEX(DEF_OBLAST,$N445,5))</f>
        <v>6.8460000000000001</v>
      </c>
      <c r="T445">
        <f>IF($N445="","",INDEX(DEF_OBLAST,$N445,6))</f>
        <v>0.48899999999999999</v>
      </c>
      <c r="U445">
        <f>IF($N445="","",INDEX(DEF_OBLAST,$N445,7))</f>
        <v>14</v>
      </c>
      <c r="V445">
        <f>IF($N445="","",IF(ISNUMBER(INDEX(DEF_OBLAST,$N445,8)),INDEX(DEF_OBLAST,$N445,8),""))</f>
        <v>1.3</v>
      </c>
      <c r="W445">
        <f>IF($N445="","",INDEX(DEF_OBLAST,$N445,9))</f>
        <v>45077886</v>
      </c>
    </row>
    <row r="446" spans="1:23" x14ac:dyDescent="0.25">
      <c r="A446">
        <v>50012934</v>
      </c>
      <c r="B446" t="s">
        <v>842</v>
      </c>
      <c r="C446" t="s">
        <v>844</v>
      </c>
      <c r="D446">
        <v>5208</v>
      </c>
      <c r="E446">
        <v>36.456000000000003</v>
      </c>
      <c r="F446">
        <v>0.7756595744680852</v>
      </c>
      <c r="G446">
        <v>47</v>
      </c>
      <c r="I446" t="s">
        <v>843</v>
      </c>
      <c r="L446" t="str">
        <f t="shared" si="6"/>
        <v>info@slavicproject.pl</v>
      </c>
      <c r="N446">
        <f>IFERROR(IF(ROW()=2,1,IF(COUNTIF($N$1:$N445,$N445)+1&gt;IF(LEN(INDEX(DEF_MAIL,$N445))=LEN(SUBSTITUTE(INDEX(DEF_MAIL,$N445),";","")),1,LEN(INDEX(DEF_MAIL,$N445))-LEN(SUBSTITUTE(INDEX(DEF_MAIL,$N445),";",""))+1),IF($N445+1&gt;ROWS(DEF_MAIL),"",$N445+1),$N445)),"")</f>
        <v>365</v>
      </c>
      <c r="O446">
        <f>IF($N446="","",INDEX(DEF_OBLAST,$N446,1))</f>
        <v>50010204</v>
      </c>
      <c r="P446" t="str">
        <f>IF($N446="","",INDEX(DEF_OBLAST,$N446,2))</f>
        <v>LBCE s.r.o.</v>
      </c>
      <c r="Q446" t="str">
        <f>IF($N446="","",TRIM(RIGHT(LEFT(SUBSTITUTE(INDEX(DEF_MAIL,$N446),";",REPT(" ",LEN(INDEX(DEF_MAIL,$N446)))),COUNTIF($N$2:$N446,$N446)*LEN(INDEX(DEF_MAIL,$N446))),LEN(INDEX(DEF_MAIL,$N446)))))</f>
        <v>info@luxurybags.cz</v>
      </c>
      <c r="R446">
        <f>IF($N446="","",INDEX(DEF_OBLAST,$N446,4))</f>
        <v>19320</v>
      </c>
      <c r="S446">
        <f>IF($N446="","",INDEX(DEF_OBLAST,$N446,5))</f>
        <v>135.24</v>
      </c>
      <c r="T446">
        <f>IF($N446="","",INDEX(DEF_OBLAST,$N446,6))</f>
        <v>0.49000000000000005</v>
      </c>
      <c r="U446">
        <f>IF($N446="","",INDEX(DEF_OBLAST,$N446,7))</f>
        <v>276</v>
      </c>
      <c r="V446">
        <f>IF($N446="","",IF(ISNUMBER(INDEX(DEF_OBLAST,$N446,8)),INDEX(DEF_OBLAST,$N446,8),""))</f>
        <v>0.9</v>
      </c>
      <c r="W446">
        <f>IF($N446="","",INDEX(DEF_OBLAST,$N446,9))</f>
        <v>24660523</v>
      </c>
    </row>
    <row r="447" spans="1:23" x14ac:dyDescent="0.25">
      <c r="A447">
        <v>50012617</v>
      </c>
      <c r="B447" t="s">
        <v>845</v>
      </c>
      <c r="C447" t="s">
        <v>846</v>
      </c>
      <c r="D447">
        <v>15770</v>
      </c>
      <c r="E447">
        <v>110.39</v>
      </c>
      <c r="F447">
        <v>0.78290780141843974</v>
      </c>
      <c r="G447">
        <v>141</v>
      </c>
      <c r="I447">
        <v>71535161</v>
      </c>
      <c r="L447" t="str">
        <f t="shared" si="6"/>
        <v>michala.loudinova@dracek.cz; admin@dracek.cz</v>
      </c>
      <c r="N447">
        <f>IFERROR(IF(ROW()=2,1,IF(COUNTIF($N$1:$N446,$N446)+1&gt;IF(LEN(INDEX(DEF_MAIL,$N446))=LEN(SUBSTITUTE(INDEX(DEF_MAIL,$N446),";","")),1,LEN(INDEX(DEF_MAIL,$N446))-LEN(SUBSTITUTE(INDEX(DEF_MAIL,$N446),";",""))+1),IF($N446+1&gt;ROWS(DEF_MAIL),"",$N446+1),$N446)),"")</f>
        <v>365</v>
      </c>
      <c r="O447">
        <f>IF($N447="","",INDEX(DEF_OBLAST,$N447,1))</f>
        <v>50010204</v>
      </c>
      <c r="P447" t="str">
        <f>IF($N447="","",INDEX(DEF_OBLAST,$N447,2))</f>
        <v>LBCE s.r.o.</v>
      </c>
      <c r="Q447" t="str">
        <f>IF($N447="","",TRIM(RIGHT(LEFT(SUBSTITUTE(INDEX(DEF_MAIL,$N447),";",REPT(" ",LEN(INDEX(DEF_MAIL,$N447)))),COUNTIF($N$2:$N447,$N447)*LEN(INDEX(DEF_MAIL,$N447))),LEN(INDEX(DEF_MAIL,$N447)))))</f>
        <v>vochozka@gmail.com</v>
      </c>
      <c r="R447">
        <f>IF($N447="","",INDEX(DEF_OBLAST,$N447,4))</f>
        <v>19320</v>
      </c>
      <c r="S447">
        <f>IF($N447="","",INDEX(DEF_OBLAST,$N447,5))</f>
        <v>135.24</v>
      </c>
      <c r="T447">
        <f>IF($N447="","",INDEX(DEF_OBLAST,$N447,6))</f>
        <v>0.49000000000000005</v>
      </c>
      <c r="U447">
        <f>IF($N447="","",INDEX(DEF_OBLAST,$N447,7))</f>
        <v>276</v>
      </c>
      <c r="V447">
        <f>IF($N447="","",IF(ISNUMBER(INDEX(DEF_OBLAST,$N447,8)),INDEX(DEF_OBLAST,$N447,8),""))</f>
        <v>0.9</v>
      </c>
      <c r="W447">
        <f>IF($N447="","",INDEX(DEF_OBLAST,$N447,9))</f>
        <v>24660523</v>
      </c>
    </row>
    <row r="448" spans="1:23" x14ac:dyDescent="0.25">
      <c r="A448">
        <v>50008064</v>
      </c>
      <c r="B448" t="s">
        <v>847</v>
      </c>
      <c r="C448" t="s">
        <v>848</v>
      </c>
      <c r="D448">
        <v>3278</v>
      </c>
      <c r="E448">
        <v>22.946000000000002</v>
      </c>
      <c r="F448">
        <v>0.79124137931034488</v>
      </c>
      <c r="G448">
        <v>29</v>
      </c>
      <c r="I448">
        <v>1637134</v>
      </c>
      <c r="L448" t="str">
        <f t="shared" si="6"/>
        <v>novak@uvc.cz</v>
      </c>
      <c r="N448">
        <f>IFERROR(IF(ROW()=2,1,IF(COUNTIF($N$1:$N447,$N447)+1&gt;IF(LEN(INDEX(DEF_MAIL,$N447))=LEN(SUBSTITUTE(INDEX(DEF_MAIL,$N447),";","")),1,LEN(INDEX(DEF_MAIL,$N447))-LEN(SUBSTITUTE(INDEX(DEF_MAIL,$N447),";",""))+1),IF($N447+1&gt;ROWS(DEF_MAIL),"",$N447+1),$N447)),"")</f>
        <v>366</v>
      </c>
      <c r="O448">
        <f>IF($N448="","",INDEX(DEF_OBLAST,$N448,1))</f>
        <v>50008198</v>
      </c>
      <c r="P448" t="str">
        <f>IF($N448="","",INDEX(DEF_OBLAST,$N448,2))</f>
        <v>ARIANA SPORTS s.r.o.</v>
      </c>
      <c r="Q448" t="str">
        <f>IF($N448="","",TRIM(RIGHT(LEFT(SUBSTITUTE(INDEX(DEF_MAIL,$N448),";",REPT(" ",LEN(INDEX(DEF_MAIL,$N448)))),COUNTIF($N$2:$N448,$N448)*LEN(INDEX(DEF_MAIL,$N448))),LEN(INDEX(DEF_MAIL,$N448)))))</f>
        <v>ariana@volny.cz</v>
      </c>
      <c r="R448">
        <f>IF($N448="","",INDEX(DEF_OBLAST,$N448,4))</f>
        <v>10311</v>
      </c>
      <c r="S448">
        <f>IF($N448="","",INDEX(DEF_OBLAST,$N448,5))</f>
        <v>72.177000000000007</v>
      </c>
      <c r="T448">
        <f>IF($N448="","",INDEX(DEF_OBLAST,$N448,6))</f>
        <v>0.49436301369863017</v>
      </c>
      <c r="U448">
        <f>IF($N448="","",INDEX(DEF_OBLAST,$N448,7))</f>
        <v>146</v>
      </c>
      <c r="V448">
        <f>IF($N448="","",IF(ISNUMBER(INDEX(DEF_OBLAST,$N448,8)),INDEX(DEF_OBLAST,$N448,8),""))</f>
        <v>1.1000000000000001</v>
      </c>
      <c r="W448">
        <f>IF($N448="","",INDEX(DEF_OBLAST,$N448,9))</f>
        <v>62584383</v>
      </c>
    </row>
    <row r="449" spans="1:23" x14ac:dyDescent="0.25">
      <c r="A449">
        <v>50012076</v>
      </c>
      <c r="B449" t="s">
        <v>849</v>
      </c>
      <c r="C449" t="s">
        <v>850</v>
      </c>
      <c r="D449">
        <v>21017</v>
      </c>
      <c r="E449">
        <v>147.119</v>
      </c>
      <c r="F449">
        <v>0.79523783783783786</v>
      </c>
      <c r="G449">
        <v>185</v>
      </c>
      <c r="I449">
        <v>28459423</v>
      </c>
      <c r="L449" t="str">
        <f t="shared" si="6"/>
        <v>olda.spelda@abstore.cz</v>
      </c>
      <c r="N449">
        <f>IFERROR(IF(ROW()=2,1,IF(COUNTIF($N$1:$N448,$N448)+1&gt;IF(LEN(INDEX(DEF_MAIL,$N448))=LEN(SUBSTITUTE(INDEX(DEF_MAIL,$N448),";","")),1,LEN(INDEX(DEF_MAIL,$N448))-LEN(SUBSTITUTE(INDEX(DEF_MAIL,$N448),";",""))+1),IF($N448+1&gt;ROWS(DEF_MAIL),"",$N448+1),$N448)),"")</f>
        <v>367</v>
      </c>
      <c r="O449">
        <f>IF($N449="","",INDEX(DEF_OBLAST,$N449,1))</f>
        <v>50008709</v>
      </c>
      <c r="P449" t="str">
        <f>IF($N449="","",INDEX(DEF_OBLAST,$N449,2))</f>
        <v>PAŽAK s.r.o.</v>
      </c>
      <c r="Q449" t="str">
        <f>IF($N449="","",TRIM(RIGHT(LEFT(SUBSTITUTE(INDEX(DEF_MAIL,$N449),";",REPT(" ",LEN(INDEX(DEF_MAIL,$N449)))),COUNTIF($N$2:$N449,$N449)*LEN(INDEX(DEF_MAIL,$N449))),LEN(INDEX(DEF_MAIL,$N449)))))</f>
        <v>pazak@pazak.eu</v>
      </c>
      <c r="R449">
        <f>IF($N449="","",INDEX(DEF_OBLAST,$N449,4))</f>
        <v>33522</v>
      </c>
      <c r="S449">
        <f>IF($N449="","",INDEX(DEF_OBLAST,$N449,5))</f>
        <v>234.654</v>
      </c>
      <c r="T449">
        <f>IF($N449="","",INDEX(DEF_OBLAST,$N449,6))</f>
        <v>0.4950506329113924</v>
      </c>
      <c r="U449">
        <f>IF($N449="","",INDEX(DEF_OBLAST,$N449,7))</f>
        <v>474</v>
      </c>
      <c r="V449">
        <f>IF($N449="","",IF(ISNUMBER(INDEX(DEF_OBLAST,$N449,8)),INDEX(DEF_OBLAST,$N449,8),""))</f>
        <v>0.9</v>
      </c>
      <c r="W449">
        <f>IF($N449="","",INDEX(DEF_OBLAST,$N449,9))</f>
        <v>27220044</v>
      </c>
    </row>
    <row r="450" spans="1:23" x14ac:dyDescent="0.25">
      <c r="A450">
        <v>50001767</v>
      </c>
      <c r="B450" t="s">
        <v>851</v>
      </c>
      <c r="C450" t="s">
        <v>852</v>
      </c>
      <c r="D450">
        <v>25925</v>
      </c>
      <c r="E450">
        <v>181.47499999999999</v>
      </c>
      <c r="F450">
        <v>0.80298672566371676</v>
      </c>
      <c r="G450">
        <v>226</v>
      </c>
      <c r="I450">
        <v>69274681</v>
      </c>
      <c r="L450" t="str">
        <f t="shared" ref="L450:L513" si="7">SUBSTITUTE(SUBSTITUTE(C450,MID(DEF_ODDEL,1,1),";"),MID(DEF_ODDEL,2,1),";")</f>
        <v>autopb@centrum.cz</v>
      </c>
      <c r="N450">
        <f>IFERROR(IF(ROW()=2,1,IF(COUNTIF($N$1:$N449,$N449)+1&gt;IF(LEN(INDEX(DEF_MAIL,$N449))=LEN(SUBSTITUTE(INDEX(DEF_MAIL,$N449),";","")),1,LEN(INDEX(DEF_MAIL,$N449))-LEN(SUBSTITUTE(INDEX(DEF_MAIL,$N449),";",""))+1),IF($N449+1&gt;ROWS(DEF_MAIL),"",$N449+1),$N449)),"")</f>
        <v>368</v>
      </c>
      <c r="O450">
        <f>IF($N450="","",INDEX(DEF_OBLAST,$N450,1))</f>
        <v>50006980</v>
      </c>
      <c r="P450" t="str">
        <f>IF($N450="","",INDEX(DEF_OBLAST,$N450,2))</f>
        <v>ASP GROUP s.r.o.</v>
      </c>
      <c r="Q450" t="str">
        <f>IF($N450="","",TRIM(RIGHT(LEFT(SUBSTITUTE(INDEX(DEF_MAIL,$N450),";",REPT(" ",LEN(INDEX(DEF_MAIL,$N450)))),COUNTIF($N$2:$N450,$N450)*LEN(INDEX(DEF_MAIL,$N450))),LEN(INDEX(DEF_MAIL,$N450)))))</f>
        <v>veronika@aspgroup.cz</v>
      </c>
      <c r="R450">
        <f>IF($N450="","",INDEX(DEF_OBLAST,$N450,4))</f>
        <v>41830</v>
      </c>
      <c r="S450">
        <f>IF($N450="","",INDEX(DEF_OBLAST,$N450,5))</f>
        <v>292.81</v>
      </c>
      <c r="T450">
        <f>IF($N450="","",INDEX(DEF_OBLAST,$N450,6))</f>
        <v>0.50052991452991458</v>
      </c>
      <c r="U450">
        <f>IF($N450="","",INDEX(DEF_OBLAST,$N450,7))</f>
        <v>585</v>
      </c>
      <c r="V450">
        <f>IF($N450="","",IF(ISNUMBER(INDEX(DEF_OBLAST,$N450,8)),INDEX(DEF_OBLAST,$N450,8),""))</f>
        <v>0.9</v>
      </c>
      <c r="W450">
        <f>IF($N450="","",INDEX(DEF_OBLAST,$N450,9))</f>
        <v>26320509</v>
      </c>
    </row>
    <row r="451" spans="1:23" x14ac:dyDescent="0.25">
      <c r="A451">
        <v>50008389</v>
      </c>
      <c r="B451" t="s">
        <v>853</v>
      </c>
      <c r="C451" t="s">
        <v>854</v>
      </c>
      <c r="D451">
        <v>15653</v>
      </c>
      <c r="E451">
        <v>109.571</v>
      </c>
      <c r="F451">
        <v>0.80566911764705884</v>
      </c>
      <c r="G451">
        <v>136</v>
      </c>
      <c r="I451">
        <v>24278351</v>
      </c>
      <c r="L451" t="str">
        <f t="shared" si="7"/>
        <v>fakturace@filtry-vodni.cz</v>
      </c>
      <c r="N451">
        <f>IFERROR(IF(ROW()=2,1,IF(COUNTIF($N$1:$N450,$N450)+1&gt;IF(LEN(INDEX(DEF_MAIL,$N450))=LEN(SUBSTITUTE(INDEX(DEF_MAIL,$N450),";","")),1,LEN(INDEX(DEF_MAIL,$N450))-LEN(SUBSTITUTE(INDEX(DEF_MAIL,$N450),";",""))+1),IF($N450+1&gt;ROWS(DEF_MAIL),"",$N450+1),$N450)),"")</f>
        <v>369</v>
      </c>
      <c r="O451">
        <f>IF($N451="","",INDEX(DEF_OBLAST,$N451,1))</f>
        <v>50004440</v>
      </c>
      <c r="P451" t="str">
        <f>IF($N451="","",INDEX(DEF_OBLAST,$N451,2))</f>
        <v>PROGRESS CYCLE, A.S.</v>
      </c>
      <c r="Q451" t="str">
        <f>IF($N451="","",TRIM(RIGHT(LEFT(SUBSTITUTE(INDEX(DEF_MAIL,$N451),";",REPT(" ",LEN(INDEX(DEF_MAIL,$N451)))),COUNTIF($N$2:$N451,$N451)*LEN(INDEX(DEF_MAIL,$N451))),LEN(INDEX(DEF_MAIL,$N451)))))</f>
        <v>info@progresscycle.cz</v>
      </c>
      <c r="R451">
        <f>IF($N451="","",INDEX(DEF_OBLAST,$N451,4))</f>
        <v>7514</v>
      </c>
      <c r="S451">
        <f>IF($N451="","",INDEX(DEF_OBLAST,$N451,5))</f>
        <v>52.597999999999999</v>
      </c>
      <c r="T451">
        <f>IF($N451="","",INDEX(DEF_OBLAST,$N451,6))</f>
        <v>0.50093333333333334</v>
      </c>
      <c r="U451">
        <f>IF($N451="","",INDEX(DEF_OBLAST,$N451,7))</f>
        <v>105</v>
      </c>
      <c r="V451">
        <f>IF($N451="","",IF(ISNUMBER(INDEX(DEF_OBLAST,$N451,8)),INDEX(DEF_OBLAST,$N451,8),""))</f>
        <v>1.1000000000000001</v>
      </c>
      <c r="W451">
        <f>IF($N451="","",INDEX(DEF_OBLAST,$N451,9))</f>
        <v>25136755</v>
      </c>
    </row>
    <row r="452" spans="1:23" x14ac:dyDescent="0.25">
      <c r="A452">
        <v>50013133</v>
      </c>
      <c r="B452" t="s">
        <v>712</v>
      </c>
      <c r="C452" t="s">
        <v>855</v>
      </c>
      <c r="D452">
        <v>11645</v>
      </c>
      <c r="E452">
        <v>81.515000000000001</v>
      </c>
      <c r="F452">
        <v>0.80707920792079213</v>
      </c>
      <c r="G452">
        <v>101</v>
      </c>
      <c r="I452">
        <v>1068938</v>
      </c>
      <c r="L452" t="str">
        <f t="shared" si="7"/>
        <v>bermobilcz@gmail.com; obadal.j@gmail.com</v>
      </c>
      <c r="N452">
        <f>IFERROR(IF(ROW()=2,1,IF(COUNTIF($N$1:$N451,$N451)+1&gt;IF(LEN(INDEX(DEF_MAIL,$N451))=LEN(SUBSTITUTE(INDEX(DEF_MAIL,$N451),";","")),1,LEN(INDEX(DEF_MAIL,$N451))-LEN(SUBSTITUTE(INDEX(DEF_MAIL,$N451),";",""))+1),IF($N451+1&gt;ROWS(DEF_MAIL),"",$N451+1),$N451)),"")</f>
        <v>370</v>
      </c>
      <c r="O452">
        <f>IF($N452="","",INDEX(DEF_OBLAST,$N452,1))</f>
        <v>50008763</v>
      </c>
      <c r="P452" t="str">
        <f>IF($N452="","",INDEX(DEF_OBLAST,$N452,2))</f>
        <v>Dominika Volfová</v>
      </c>
      <c r="Q452" t="str">
        <f>IF($N452="","",TRIM(RIGHT(LEFT(SUBSTITUTE(INDEX(DEF_MAIL,$N452),";",REPT(" ",LEN(INDEX(DEF_MAIL,$N452)))),COUNTIF($N$2:$N452,$N452)*LEN(INDEX(DEF_MAIL,$N452))),LEN(INDEX(DEF_MAIL,$N452)))))</f>
        <v>mojelevandule@seznam.cz</v>
      </c>
      <c r="R452">
        <f>IF($N452="","",INDEX(DEF_OBLAST,$N452,4))</f>
        <v>1865</v>
      </c>
      <c r="S452">
        <f>IF($N452="","",INDEX(DEF_OBLAST,$N452,5))</f>
        <v>13.055</v>
      </c>
      <c r="T452">
        <f>IF($N452="","",INDEX(DEF_OBLAST,$N452,6))</f>
        <v>0.50211538461538463</v>
      </c>
      <c r="U452">
        <f>IF($N452="","",INDEX(DEF_OBLAST,$N452,7))</f>
        <v>26</v>
      </c>
      <c r="V452">
        <f>IF($N452="","",IF(ISNUMBER(INDEX(DEF_OBLAST,$N452,8)),INDEX(DEF_OBLAST,$N452,8),""))</f>
        <v>1.3</v>
      </c>
      <c r="W452">
        <f>IF($N452="","",INDEX(DEF_OBLAST,$N452,9))</f>
        <v>3137023</v>
      </c>
    </row>
    <row r="453" spans="1:23" x14ac:dyDescent="0.25">
      <c r="A453">
        <v>50005869</v>
      </c>
      <c r="B453" t="s">
        <v>856</v>
      </c>
      <c r="C453" t="s">
        <v>857</v>
      </c>
      <c r="D453">
        <v>6020</v>
      </c>
      <c r="E453">
        <v>42.14</v>
      </c>
      <c r="F453">
        <v>0.81038461538461537</v>
      </c>
      <c r="G453">
        <v>52</v>
      </c>
      <c r="I453">
        <v>40234584</v>
      </c>
      <c r="L453" t="str">
        <f t="shared" si="7"/>
        <v>ppp.krupka@seznam.cz</v>
      </c>
      <c r="N453">
        <f>IFERROR(IF(ROW()=2,1,IF(COUNTIF($N$1:$N452,$N452)+1&gt;IF(LEN(INDEX(DEF_MAIL,$N452))=LEN(SUBSTITUTE(INDEX(DEF_MAIL,$N452),";","")),1,LEN(INDEX(DEF_MAIL,$N452))-LEN(SUBSTITUTE(INDEX(DEF_MAIL,$N452),";",""))+1),IF($N452+1&gt;ROWS(DEF_MAIL),"",$N452+1),$N452)),"")</f>
        <v>371</v>
      </c>
      <c r="O453">
        <f>IF($N453="","",INDEX(DEF_OBLAST,$N453,1))</f>
        <v>50008520</v>
      </c>
      <c r="P453" t="str">
        <f>IF($N453="","",INDEX(DEF_OBLAST,$N453,2))</f>
        <v>Adam Štencl</v>
      </c>
      <c r="Q453" t="str">
        <f>IF($N453="","",TRIM(RIGHT(LEFT(SUBSTITUTE(INDEX(DEF_MAIL,$N453),";",REPT(" ",LEN(INDEX(DEF_MAIL,$N453)))),COUNTIF($N$2:$N453,$N453)*LEN(INDEX(DEF_MAIL,$N453))),LEN(INDEX(DEF_MAIL,$N453)))))</f>
        <v>info@vseprolov.cz</v>
      </c>
      <c r="R453">
        <f>IF($N453="","",INDEX(DEF_OBLAST,$N453,4))</f>
        <v>7611</v>
      </c>
      <c r="S453">
        <f>IF($N453="","",INDEX(DEF_OBLAST,$N453,5))</f>
        <v>53.277000000000001</v>
      </c>
      <c r="T453">
        <f>IF($N453="","",INDEX(DEF_OBLAST,$N453,6))</f>
        <v>0.50261320754716987</v>
      </c>
      <c r="U453">
        <f>IF($N453="","",INDEX(DEF_OBLAST,$N453,7))</f>
        <v>106</v>
      </c>
      <c r="V453">
        <f>IF($N453="","",IF(ISNUMBER(INDEX(DEF_OBLAST,$N453,8)),INDEX(DEF_OBLAST,$N453,8),""))</f>
        <v>1.1000000000000001</v>
      </c>
      <c r="W453">
        <f>IF($N453="","",INDEX(DEF_OBLAST,$N453,9))</f>
        <v>70237859</v>
      </c>
    </row>
    <row r="454" spans="1:23" x14ac:dyDescent="0.25">
      <c r="A454">
        <v>50005637</v>
      </c>
      <c r="B454" t="s">
        <v>858</v>
      </c>
      <c r="C454" t="s">
        <v>859</v>
      </c>
      <c r="D454">
        <v>4070</v>
      </c>
      <c r="E454">
        <v>28.490000000000002</v>
      </c>
      <c r="F454">
        <v>0.81400000000000006</v>
      </c>
      <c r="G454">
        <v>35</v>
      </c>
      <c r="I454">
        <v>26213311</v>
      </c>
      <c r="L454" t="str">
        <f t="shared" si="7"/>
        <v>jiri.kott@diamec.cz</v>
      </c>
      <c r="N454">
        <f>IFERROR(IF(ROW()=2,1,IF(COUNTIF($N$1:$N453,$N453)+1&gt;IF(LEN(INDEX(DEF_MAIL,$N453))=LEN(SUBSTITUTE(INDEX(DEF_MAIL,$N453),";","")),1,LEN(INDEX(DEF_MAIL,$N453))-LEN(SUBSTITUTE(INDEX(DEF_MAIL,$N453),";",""))+1),IF($N453+1&gt;ROWS(DEF_MAIL),"",$N453+1),$N453)),"")</f>
        <v>372</v>
      </c>
      <c r="O454">
        <f>IF($N454="","",INDEX(DEF_OBLAST,$N454,1))</f>
        <v>50009539</v>
      </c>
      <c r="P454" t="str">
        <f>IF($N454="","",INDEX(DEF_OBLAST,$N454,2))</f>
        <v>CHOCOGASTRO, s.r.o.</v>
      </c>
      <c r="Q454" t="str">
        <f>IF($N454="","",TRIM(RIGHT(LEFT(SUBSTITUTE(INDEX(DEF_MAIL,$N454),";",REPT(" ",LEN(INDEX(DEF_MAIL,$N454)))),COUNTIF($N$2:$N454,$N454)*LEN(INDEX(DEF_MAIL,$N454))),LEN(INDEX(DEF_MAIL,$N454)))))</f>
        <v>faktury@reklamnicokolady.cz</v>
      </c>
      <c r="R454">
        <f>IF($N454="","",INDEX(DEF_OBLAST,$N454,4))</f>
        <v>4600</v>
      </c>
      <c r="S454">
        <f>IF($N454="","",INDEX(DEF_OBLAST,$N454,5))</f>
        <v>32.200000000000003</v>
      </c>
      <c r="T454">
        <f>IF($N454="","",INDEX(DEF_OBLAST,$N454,6))</f>
        <v>0.50312500000000004</v>
      </c>
      <c r="U454">
        <f>IF($N454="","",INDEX(DEF_OBLAST,$N454,7))</f>
        <v>64</v>
      </c>
      <c r="V454">
        <f>IF($N454="","",IF(ISNUMBER(INDEX(DEF_OBLAST,$N454,8)),INDEX(DEF_OBLAST,$N454,8),""))</f>
        <v>1.3</v>
      </c>
      <c r="W454">
        <f>IF($N454="","",INDEX(DEF_OBLAST,$N454,9))</f>
        <v>25592424</v>
      </c>
    </row>
    <row r="455" spans="1:23" x14ac:dyDescent="0.25">
      <c r="A455">
        <v>50003887</v>
      </c>
      <c r="B455" t="s">
        <v>860</v>
      </c>
      <c r="C455" t="s">
        <v>861</v>
      </c>
      <c r="D455">
        <v>30965</v>
      </c>
      <c r="E455">
        <v>216.755</v>
      </c>
      <c r="F455">
        <v>0.83047892720306515</v>
      </c>
      <c r="G455">
        <v>261</v>
      </c>
      <c r="I455">
        <v>27639631</v>
      </c>
      <c r="L455" t="str">
        <f t="shared" si="7"/>
        <v>abus@abus.cz</v>
      </c>
      <c r="N455">
        <f>IFERROR(IF(ROW()=2,1,IF(COUNTIF($N$1:$N454,$N454)+1&gt;IF(LEN(INDEX(DEF_MAIL,$N454))=LEN(SUBSTITUTE(INDEX(DEF_MAIL,$N454),";","")),1,LEN(INDEX(DEF_MAIL,$N454))-LEN(SUBSTITUTE(INDEX(DEF_MAIL,$N454),";",""))+1),IF($N454+1&gt;ROWS(DEF_MAIL),"",$N454+1),$N454)),"")</f>
        <v>373</v>
      </c>
      <c r="O455">
        <f>IF($N455="","",INDEX(DEF_OBLAST,$N455,1))</f>
        <v>50001210</v>
      </c>
      <c r="P455" t="str">
        <f>IF($N455="","",INDEX(DEF_OBLAST,$N455,2))</f>
        <v>AMANA,S.R.O.</v>
      </c>
      <c r="Q455" t="str">
        <f>IF($N455="","",TRIM(RIGHT(LEFT(SUBSTITUTE(INDEX(DEF_MAIL,$N455),";",REPT(" ",LEN(INDEX(DEF_MAIL,$N455)))),COUNTIF($N$2:$N455,$N455)*LEN(INDEX(DEF_MAIL,$N455))),LEN(INDEX(DEF_MAIL,$N455)))))</f>
        <v>amana@caj.cz</v>
      </c>
      <c r="R455">
        <f>IF($N455="","",INDEX(DEF_OBLAST,$N455,4))</f>
        <v>17499</v>
      </c>
      <c r="S455">
        <f>IF($N455="","",INDEX(DEF_OBLAST,$N455,5))</f>
        <v>122.49300000000001</v>
      </c>
      <c r="T455">
        <f>IF($N455="","",INDEX(DEF_OBLAST,$N455,6))</f>
        <v>0.50408641975308643</v>
      </c>
      <c r="U455">
        <f>IF($N455="","",INDEX(DEF_OBLAST,$N455,7))</f>
        <v>243</v>
      </c>
      <c r="V455">
        <f>IF($N455="","",IF(ISNUMBER(INDEX(DEF_OBLAST,$N455,8)),INDEX(DEF_OBLAST,$N455,8),""))</f>
        <v>0.9</v>
      </c>
      <c r="W455">
        <f>IF($N455="","",INDEX(DEF_OBLAST,$N455,9))</f>
        <v>25079093</v>
      </c>
    </row>
    <row r="456" spans="1:23" x14ac:dyDescent="0.25">
      <c r="A456">
        <v>50010316</v>
      </c>
      <c r="B456" t="s">
        <v>862</v>
      </c>
      <c r="C456" t="s">
        <v>863</v>
      </c>
      <c r="D456">
        <v>714</v>
      </c>
      <c r="E456">
        <v>4.9980000000000002</v>
      </c>
      <c r="F456">
        <v>0.83300000000000007</v>
      </c>
      <c r="G456">
        <v>6</v>
      </c>
      <c r="I456">
        <v>74994069</v>
      </c>
      <c r="L456" t="str">
        <f t="shared" si="7"/>
        <v>info@vse-pro-domov.cz</v>
      </c>
      <c r="N456">
        <f>IFERROR(IF(ROW()=2,1,IF(COUNTIF($N$1:$N455,$N455)+1&gt;IF(LEN(INDEX(DEF_MAIL,$N455))=LEN(SUBSTITUTE(INDEX(DEF_MAIL,$N455),";","")),1,LEN(INDEX(DEF_MAIL,$N455))-LEN(SUBSTITUTE(INDEX(DEF_MAIL,$N455),";",""))+1),IF($N455+1&gt;ROWS(DEF_MAIL),"",$N455+1),$N455)),"")</f>
        <v>374</v>
      </c>
      <c r="O456">
        <f>IF($N456="","",INDEX(DEF_OBLAST,$N456,1))</f>
        <v>50006971</v>
      </c>
      <c r="P456" t="str">
        <f>IF($N456="","",INDEX(DEF_OBLAST,$N456,2))</f>
        <v>Linealis s.r.o.</v>
      </c>
      <c r="Q456" t="str">
        <f>IF($N456="","",TRIM(RIGHT(LEFT(SUBSTITUTE(INDEX(DEF_MAIL,$N456),";",REPT(" ",LEN(INDEX(DEF_MAIL,$N456)))),COUNTIF($N$2:$N456,$N456)*LEN(INDEX(DEF_MAIL,$N456))),LEN(INDEX(DEF_MAIL,$N456)))))</f>
        <v>info@walimex.cz</v>
      </c>
      <c r="R456">
        <f>IF($N456="","",INDEX(DEF_OBLAST,$N456,4))</f>
        <v>1730</v>
      </c>
      <c r="S456">
        <f>IF($N456="","",INDEX(DEF_OBLAST,$N456,5))</f>
        <v>12.11</v>
      </c>
      <c r="T456">
        <f>IF($N456="","",INDEX(DEF_OBLAST,$N456,6))</f>
        <v>0.50458333333333327</v>
      </c>
      <c r="U456">
        <f>IF($N456="","",INDEX(DEF_OBLAST,$N456,7))</f>
        <v>24</v>
      </c>
      <c r="V456">
        <f>IF($N456="","",IF(ISNUMBER(INDEX(DEF_OBLAST,$N456,8)),INDEX(DEF_OBLAST,$N456,8),""))</f>
        <v>1.3</v>
      </c>
      <c r="W456">
        <f>IF($N456="","",INDEX(DEF_OBLAST,$N456,9))</f>
        <v>27548457</v>
      </c>
    </row>
    <row r="457" spans="1:23" x14ac:dyDescent="0.25">
      <c r="A457">
        <v>50010566</v>
      </c>
      <c r="B457" t="s">
        <v>168</v>
      </c>
      <c r="C457" t="s">
        <v>169</v>
      </c>
      <c r="D457">
        <v>28275</v>
      </c>
      <c r="E457">
        <v>197.92500000000001</v>
      </c>
      <c r="F457">
        <v>0.83866525423728822</v>
      </c>
      <c r="G457">
        <v>236</v>
      </c>
      <c r="I457">
        <v>47537841</v>
      </c>
      <c r="L457" t="str">
        <f t="shared" si="7"/>
        <v>platby@balikonos.cz</v>
      </c>
      <c r="N457">
        <f>IFERROR(IF(ROW()=2,1,IF(COUNTIF($N$1:$N456,$N456)+1&gt;IF(LEN(INDEX(DEF_MAIL,$N456))=LEN(SUBSTITUTE(INDEX(DEF_MAIL,$N456),";","")),1,LEN(INDEX(DEF_MAIL,$N456))-LEN(SUBSTITUTE(INDEX(DEF_MAIL,$N456),";",""))+1),IF($N456+1&gt;ROWS(DEF_MAIL),"",$N456+1),$N456)),"")</f>
        <v>374</v>
      </c>
      <c r="O457">
        <f>IF($N457="","",INDEX(DEF_OBLAST,$N457,1))</f>
        <v>50006971</v>
      </c>
      <c r="P457" t="str">
        <f>IF($N457="","",INDEX(DEF_OBLAST,$N457,2))</f>
        <v>Linealis s.r.o.</v>
      </c>
      <c r="Q457" t="str">
        <f>IF($N457="","",TRIM(RIGHT(LEFT(SUBSTITUTE(INDEX(DEF_MAIL,$N457),";",REPT(" ",LEN(INDEX(DEF_MAIL,$N457)))),COUNTIF($N$2:$N457,$N457)*LEN(INDEX(DEF_MAIL,$N457))),LEN(INDEX(DEF_MAIL,$N457)))))</f>
        <v>janpen@volny.cz</v>
      </c>
      <c r="R457">
        <f>IF($N457="","",INDEX(DEF_OBLAST,$N457,4))</f>
        <v>1730</v>
      </c>
      <c r="S457">
        <f>IF($N457="","",INDEX(DEF_OBLAST,$N457,5))</f>
        <v>12.11</v>
      </c>
      <c r="T457">
        <f>IF($N457="","",INDEX(DEF_OBLAST,$N457,6))</f>
        <v>0.50458333333333327</v>
      </c>
      <c r="U457">
        <f>IF($N457="","",INDEX(DEF_OBLAST,$N457,7))</f>
        <v>24</v>
      </c>
      <c r="V457">
        <f>IF($N457="","",IF(ISNUMBER(INDEX(DEF_OBLAST,$N457,8)),INDEX(DEF_OBLAST,$N457,8),""))</f>
        <v>1.3</v>
      </c>
      <c r="W457">
        <f>IF($N457="","",INDEX(DEF_OBLAST,$N457,9))</f>
        <v>27548457</v>
      </c>
    </row>
    <row r="458" spans="1:23" x14ac:dyDescent="0.25">
      <c r="A458">
        <v>50008286</v>
      </c>
      <c r="B458" t="s">
        <v>864</v>
      </c>
      <c r="C458" t="s">
        <v>865</v>
      </c>
      <c r="D458">
        <v>9130</v>
      </c>
      <c r="E458">
        <v>63.910000000000004</v>
      </c>
      <c r="F458">
        <v>0.84092105263157901</v>
      </c>
      <c r="G458">
        <v>76</v>
      </c>
      <c r="I458">
        <v>75966743</v>
      </c>
      <c r="L458" t="str">
        <f t="shared" si="7"/>
        <v>grandaiveko@seznam.cz; info@wolfsblut.cz</v>
      </c>
      <c r="N458">
        <f>IFERROR(IF(ROW()=2,1,IF(COUNTIF($N$1:$N457,$N457)+1&gt;IF(LEN(INDEX(DEF_MAIL,$N457))=LEN(SUBSTITUTE(INDEX(DEF_MAIL,$N457),";","")),1,LEN(INDEX(DEF_MAIL,$N457))-LEN(SUBSTITUTE(INDEX(DEF_MAIL,$N457),";",""))+1),IF($N457+1&gt;ROWS(DEF_MAIL),"",$N457+1),$N457)),"")</f>
        <v>375</v>
      </c>
      <c r="O458">
        <f>IF($N458="","",INDEX(DEF_OBLAST,$N458,1))</f>
        <v>50011002</v>
      </c>
      <c r="P458" t="str">
        <f>IF($N458="","",INDEX(DEF_OBLAST,$N458,2))</f>
        <v>Ružový panter, s. r. o.</v>
      </c>
      <c r="Q458" t="str">
        <f>IF($N458="","",TRIM(RIGHT(LEFT(SUBSTITUTE(INDEX(DEF_MAIL,$N458),";",REPT(" ",LEN(INDEX(DEF_MAIL,$N458)))),COUNTIF($N$2:$N458,$N458)*LEN(INDEX(DEF_MAIL,$N458))),LEN(INDEX(DEF_MAIL,$N458)))))</f>
        <v>info@kocarky-ruzovypanter.cz</v>
      </c>
      <c r="R458">
        <f>IF($N458="","",INDEX(DEF_OBLAST,$N458,4))</f>
        <v>11198</v>
      </c>
      <c r="S458">
        <f>IF($N458="","",INDEX(DEF_OBLAST,$N458,5))</f>
        <v>78.385999999999996</v>
      </c>
      <c r="T458">
        <f>IF($N458="","",INDEX(DEF_OBLAST,$N458,6))</f>
        <v>0.50900000000000001</v>
      </c>
      <c r="U458">
        <f>IF($N458="","",INDEX(DEF_OBLAST,$N458,7))</f>
        <v>154</v>
      </c>
      <c r="V458" t="str">
        <f>IF($N458="","",IF(ISNUMBER(INDEX(DEF_OBLAST,$N458,8)),INDEX(DEF_OBLAST,$N458,8),""))</f>
        <v/>
      </c>
      <c r="W458">
        <f>IF($N458="","",INDEX(DEF_OBLAST,$N458,9))</f>
        <v>25333615</v>
      </c>
    </row>
    <row r="459" spans="1:23" x14ac:dyDescent="0.25">
      <c r="A459">
        <v>50010560</v>
      </c>
      <c r="B459" t="s">
        <v>866</v>
      </c>
      <c r="C459" t="s">
        <v>867</v>
      </c>
      <c r="D459">
        <v>6501</v>
      </c>
      <c r="E459">
        <v>45.506999999999998</v>
      </c>
      <c r="F459">
        <v>0.84272222222222215</v>
      </c>
      <c r="G459">
        <v>54</v>
      </c>
      <c r="I459">
        <v>48173355</v>
      </c>
      <c r="L459" t="str">
        <f t="shared" si="7"/>
        <v>faktury.paramo@unipetrol.cz</v>
      </c>
      <c r="N459">
        <f>IFERROR(IF(ROW()=2,1,IF(COUNTIF($N$1:$N458,$N458)+1&gt;IF(LEN(INDEX(DEF_MAIL,$N458))=LEN(SUBSTITUTE(INDEX(DEF_MAIL,$N458),";","")),1,LEN(INDEX(DEF_MAIL,$N458))-LEN(SUBSTITUTE(INDEX(DEF_MAIL,$N458),";",""))+1),IF($N458+1&gt;ROWS(DEF_MAIL),"",$N458+1),$N458)),"")</f>
        <v>376</v>
      </c>
      <c r="O459">
        <f>IF($N459="","",INDEX(DEF_OBLAST,$N459,1))</f>
        <v>50008179</v>
      </c>
      <c r="P459" t="str">
        <f>IF($N459="","",INDEX(DEF_OBLAST,$N459,2))</f>
        <v>Jakub Najdek</v>
      </c>
      <c r="Q459" t="str">
        <f>IF($N459="","",TRIM(RIGHT(LEFT(SUBSTITUTE(INDEX(DEF_MAIL,$N459),";",REPT(" ",LEN(INDEX(DEF_MAIL,$N459)))),COUNTIF($N$2:$N459,$N459)*LEN(INDEX(DEF_MAIL,$N459))),LEN(INDEX(DEF_MAIL,$N459)))))</f>
        <v>info@five-ten.cz</v>
      </c>
      <c r="R459">
        <f>IF($N459="","",INDEX(DEF_OBLAST,$N459,4))</f>
        <v>14017</v>
      </c>
      <c r="S459">
        <f>IF($N459="","",INDEX(DEF_OBLAST,$N459,5))</f>
        <v>98.119</v>
      </c>
      <c r="T459">
        <f>IF($N459="","",INDEX(DEF_OBLAST,$N459,6))</f>
        <v>0.51103645833333333</v>
      </c>
      <c r="U459">
        <f>IF($N459="","",INDEX(DEF_OBLAST,$N459,7))</f>
        <v>192</v>
      </c>
      <c r="V459" t="str">
        <f>IF($N459="","",IF(ISNUMBER(INDEX(DEF_OBLAST,$N459,8)),INDEX(DEF_OBLAST,$N459,8),""))</f>
        <v/>
      </c>
      <c r="W459">
        <f>IF($N459="","",INDEX(DEF_OBLAST,$N459,9))</f>
        <v>1068938</v>
      </c>
    </row>
    <row r="460" spans="1:23" x14ac:dyDescent="0.25">
      <c r="A460">
        <v>50001765</v>
      </c>
      <c r="B460" t="s">
        <v>868</v>
      </c>
      <c r="C460" t="s">
        <v>869</v>
      </c>
      <c r="D460">
        <v>5419</v>
      </c>
      <c r="E460">
        <v>37.933</v>
      </c>
      <c r="F460">
        <v>0.84295555555555557</v>
      </c>
      <c r="G460">
        <v>45</v>
      </c>
      <c r="I460">
        <v>27252957</v>
      </c>
      <c r="L460" t="str">
        <f t="shared" si="7"/>
        <v>dana.rakova@textilforum.cz</v>
      </c>
      <c r="N460">
        <f>IFERROR(IF(ROW()=2,1,IF(COUNTIF($N$1:$N459,$N459)+1&gt;IF(LEN(INDEX(DEF_MAIL,$N459))=LEN(SUBSTITUTE(INDEX(DEF_MAIL,$N459),";","")),1,LEN(INDEX(DEF_MAIL,$N459))-LEN(SUBSTITUTE(INDEX(DEF_MAIL,$N459),";",""))+1),IF($N459+1&gt;ROWS(DEF_MAIL),"",$N459+1),$N459)),"")</f>
        <v>376</v>
      </c>
      <c r="O460">
        <f>IF($N460="","",INDEX(DEF_OBLAST,$N460,1))</f>
        <v>50008179</v>
      </c>
      <c r="P460" t="str">
        <f>IF($N460="","",INDEX(DEF_OBLAST,$N460,2))</f>
        <v>Jakub Najdek</v>
      </c>
      <c r="Q460" t="str">
        <f>IF($N460="","",TRIM(RIGHT(LEFT(SUBSTITUTE(INDEX(DEF_MAIL,$N460),";",REPT(" ",LEN(INDEX(DEF_MAIL,$N460)))),COUNTIF($N$2:$N460,$N460)*LEN(INDEX(DEF_MAIL,$N460))),LEN(INDEX(DEF_MAIL,$N460)))))</f>
        <v>obadal.j@gmail.com</v>
      </c>
      <c r="R460">
        <f>IF($N460="","",INDEX(DEF_OBLAST,$N460,4))</f>
        <v>14017</v>
      </c>
      <c r="S460">
        <f>IF($N460="","",INDEX(DEF_OBLAST,$N460,5))</f>
        <v>98.119</v>
      </c>
      <c r="T460">
        <f>IF($N460="","",INDEX(DEF_OBLAST,$N460,6))</f>
        <v>0.51103645833333333</v>
      </c>
      <c r="U460">
        <f>IF($N460="","",INDEX(DEF_OBLAST,$N460,7))</f>
        <v>192</v>
      </c>
      <c r="V460" t="str">
        <f>IF($N460="","",IF(ISNUMBER(INDEX(DEF_OBLAST,$N460,8)),INDEX(DEF_OBLAST,$N460,8),""))</f>
        <v/>
      </c>
      <c r="W460">
        <f>IF($N460="","",INDEX(DEF_OBLAST,$N460,9))</f>
        <v>1068938</v>
      </c>
    </row>
    <row r="461" spans="1:23" x14ac:dyDescent="0.25">
      <c r="A461">
        <v>50006473</v>
      </c>
      <c r="B461" t="s">
        <v>870</v>
      </c>
      <c r="C461" t="s">
        <v>871</v>
      </c>
      <c r="D461">
        <v>1085</v>
      </c>
      <c r="E461">
        <v>7.5949999999999998</v>
      </c>
      <c r="F461">
        <v>0.84388888888888891</v>
      </c>
      <c r="G461">
        <v>9</v>
      </c>
      <c r="I461">
        <v>71480579</v>
      </c>
      <c r="L461" t="str">
        <f t="shared" si="7"/>
        <v>info@zbrane-doplnky.cz</v>
      </c>
      <c r="N461">
        <f>IFERROR(IF(ROW()=2,1,IF(COUNTIF($N$1:$N460,$N460)+1&gt;IF(LEN(INDEX(DEF_MAIL,$N460))=LEN(SUBSTITUTE(INDEX(DEF_MAIL,$N460),";","")),1,LEN(INDEX(DEF_MAIL,$N460))-LEN(SUBSTITUTE(INDEX(DEF_MAIL,$N460),";",""))+1),IF($N460+1&gt;ROWS(DEF_MAIL),"",$N460+1),$N460)),"")</f>
        <v>377</v>
      </c>
      <c r="O461">
        <f>IF($N461="","",INDEX(DEF_OBLAST,$N461,1))</f>
        <v>50000489</v>
      </c>
      <c r="P461" t="str">
        <f>IF($N461="","",INDEX(DEF_OBLAST,$N461,2))</f>
        <v>ALENSA S.R.O.</v>
      </c>
      <c r="Q461" t="str">
        <f>IF($N461="","",TRIM(RIGHT(LEFT(SUBSTITUTE(INDEX(DEF_MAIL,$N461),";",REPT(" ",LEN(INDEX(DEF_MAIL,$N461)))),COUNTIF($N$2:$N461,$N461)*LEN(INDEX(DEF_MAIL,$N461))),LEN(INDEX(DEF_MAIL,$N461)))))</f>
        <v>uctarna@alensa.cz</v>
      </c>
      <c r="R461">
        <f>IF($N461="","",INDEX(DEF_OBLAST,$N461,4))</f>
        <v>27028</v>
      </c>
      <c r="S461">
        <f>IF($N461="","",INDEX(DEF_OBLAST,$N461,5))</f>
        <v>189.196</v>
      </c>
      <c r="T461">
        <f>IF($N461="","",INDEX(DEF_OBLAST,$N461,6))</f>
        <v>0.51272628726287262</v>
      </c>
      <c r="U461">
        <f>IF($N461="","",INDEX(DEF_OBLAST,$N461,7))</f>
        <v>369</v>
      </c>
      <c r="V461" t="str">
        <f>IF($N461="","",IF(ISNUMBER(INDEX(DEF_OBLAST,$N461,8)),INDEX(DEF_OBLAST,$N461,8),""))</f>
        <v/>
      </c>
      <c r="W461">
        <f>IF($N461="","",INDEX(DEF_OBLAST,$N461,9))</f>
        <v>27179681</v>
      </c>
    </row>
    <row r="462" spans="1:23" x14ac:dyDescent="0.25">
      <c r="A462">
        <v>50005726</v>
      </c>
      <c r="B462" t="s">
        <v>872</v>
      </c>
      <c r="C462" t="s">
        <v>873</v>
      </c>
      <c r="D462">
        <v>6043</v>
      </c>
      <c r="E462">
        <v>42.301000000000002</v>
      </c>
      <c r="F462">
        <v>0.86328571428571432</v>
      </c>
      <c r="G462">
        <v>49</v>
      </c>
      <c r="I462">
        <v>69640483</v>
      </c>
      <c r="L462" t="str">
        <f t="shared" si="7"/>
        <v>info@dia-potraviny.cz</v>
      </c>
      <c r="N462">
        <f>IFERROR(IF(ROW()=2,1,IF(COUNTIF($N$1:$N461,$N461)+1&gt;IF(LEN(INDEX(DEF_MAIL,$N461))=LEN(SUBSTITUTE(INDEX(DEF_MAIL,$N461),";","")),1,LEN(INDEX(DEF_MAIL,$N461))-LEN(SUBSTITUTE(INDEX(DEF_MAIL,$N461),";",""))+1),IF($N461+1&gt;ROWS(DEF_MAIL),"",$N461+1),$N461)),"")</f>
        <v>377</v>
      </c>
      <c r="O462">
        <f>IF($N462="","",INDEX(DEF_OBLAST,$N462,1))</f>
        <v>50000489</v>
      </c>
      <c r="P462" t="str">
        <f>IF($N462="","",INDEX(DEF_OBLAST,$N462,2))</f>
        <v>ALENSA S.R.O.</v>
      </c>
      <c r="Q462" t="str">
        <f>IF($N462="","",TRIM(RIGHT(LEFT(SUBSTITUTE(INDEX(DEF_MAIL,$N462),";",REPT(" ",LEN(INDEX(DEF_MAIL,$N462)))),COUNTIF($N$2:$N462,$N462)*LEN(INDEX(DEF_MAIL,$N462))),LEN(INDEX(DEF_MAIL,$N462)))))</f>
        <v>ksarlingrova@alensa.cz</v>
      </c>
      <c r="R462">
        <f>IF($N462="","",INDEX(DEF_OBLAST,$N462,4))</f>
        <v>27028</v>
      </c>
      <c r="S462">
        <f>IF($N462="","",INDEX(DEF_OBLAST,$N462,5))</f>
        <v>189.196</v>
      </c>
      <c r="T462">
        <f>IF($N462="","",INDEX(DEF_OBLAST,$N462,6))</f>
        <v>0.51272628726287262</v>
      </c>
      <c r="U462">
        <f>IF($N462="","",INDEX(DEF_OBLAST,$N462,7))</f>
        <v>369</v>
      </c>
      <c r="V462" t="str">
        <f>IF($N462="","",IF(ISNUMBER(INDEX(DEF_OBLAST,$N462,8)),INDEX(DEF_OBLAST,$N462,8),""))</f>
        <v/>
      </c>
      <c r="W462">
        <f>IF($N462="","",INDEX(DEF_OBLAST,$N462,9))</f>
        <v>27179681</v>
      </c>
    </row>
    <row r="463" spans="1:23" x14ac:dyDescent="0.25">
      <c r="A463">
        <v>50012147</v>
      </c>
      <c r="B463" t="s">
        <v>168</v>
      </c>
      <c r="C463" t="s">
        <v>169</v>
      </c>
      <c r="D463">
        <v>6800</v>
      </c>
      <c r="E463">
        <v>47.6</v>
      </c>
      <c r="F463">
        <v>0.88148148148148153</v>
      </c>
      <c r="G463">
        <v>54</v>
      </c>
      <c r="I463">
        <v>47537841</v>
      </c>
      <c r="L463" t="str">
        <f t="shared" si="7"/>
        <v>platby@balikonos.cz</v>
      </c>
      <c r="N463">
        <f>IFERROR(IF(ROW()=2,1,IF(COUNTIF($N$1:$N462,$N462)+1&gt;IF(LEN(INDEX(DEF_MAIL,$N462))=LEN(SUBSTITUTE(INDEX(DEF_MAIL,$N462),";","")),1,LEN(INDEX(DEF_MAIL,$N462))-LEN(SUBSTITUTE(INDEX(DEF_MAIL,$N462),";",""))+1),IF($N462+1&gt;ROWS(DEF_MAIL),"",$N462+1),$N462)),"")</f>
        <v>377</v>
      </c>
      <c r="O463">
        <f>IF($N463="","",INDEX(DEF_OBLAST,$N463,1))</f>
        <v>50000489</v>
      </c>
      <c r="P463" t="str">
        <f>IF($N463="","",INDEX(DEF_OBLAST,$N463,2))</f>
        <v>ALENSA S.R.O.</v>
      </c>
      <c r="Q463" t="str">
        <f>IF($N463="","",TRIM(RIGHT(LEFT(SUBSTITUTE(INDEX(DEF_MAIL,$N463),";",REPT(" ",LEN(INDEX(DEF_MAIL,$N463)))),COUNTIF($N$2:$N463,$N463)*LEN(INDEX(DEF_MAIL,$N463))),LEN(INDEX(DEF_MAIL,$N463)))))</f>
        <v>jkijonka@alensa.cz</v>
      </c>
      <c r="R463">
        <f>IF($N463="","",INDEX(DEF_OBLAST,$N463,4))</f>
        <v>27028</v>
      </c>
      <c r="S463">
        <f>IF($N463="","",INDEX(DEF_OBLAST,$N463,5))</f>
        <v>189.196</v>
      </c>
      <c r="T463">
        <f>IF($N463="","",INDEX(DEF_OBLAST,$N463,6))</f>
        <v>0.51272628726287262</v>
      </c>
      <c r="U463">
        <f>IF($N463="","",INDEX(DEF_OBLAST,$N463,7))</f>
        <v>369</v>
      </c>
      <c r="V463" t="str">
        <f>IF($N463="","",IF(ISNUMBER(INDEX(DEF_OBLAST,$N463,8)),INDEX(DEF_OBLAST,$N463,8),""))</f>
        <v/>
      </c>
      <c r="W463">
        <f>IF($N463="","",INDEX(DEF_OBLAST,$N463,9))</f>
        <v>27179681</v>
      </c>
    </row>
    <row r="464" spans="1:23" x14ac:dyDescent="0.25">
      <c r="A464">
        <v>50006386</v>
      </c>
      <c r="B464" t="s">
        <v>874</v>
      </c>
      <c r="C464" t="s">
        <v>875</v>
      </c>
      <c r="D464">
        <v>6682</v>
      </c>
      <c r="E464">
        <v>46.774000000000001</v>
      </c>
      <c r="F464">
        <v>0.88252830188679243</v>
      </c>
      <c r="G464">
        <v>53</v>
      </c>
      <c r="I464">
        <v>65591593</v>
      </c>
      <c r="L464" t="str">
        <f t="shared" si="7"/>
        <v>info@kentaurzbrane.cz; zbrane.kentaur@atlas.cz</v>
      </c>
      <c r="N464">
        <f>IFERROR(IF(ROW()=2,1,IF(COUNTIF($N$1:$N463,$N463)+1&gt;IF(LEN(INDEX(DEF_MAIL,$N463))=LEN(SUBSTITUTE(INDEX(DEF_MAIL,$N463),";","")),1,LEN(INDEX(DEF_MAIL,$N463))-LEN(SUBSTITUTE(INDEX(DEF_MAIL,$N463),";",""))+1),IF($N463+1&gt;ROWS(DEF_MAIL),"",$N463+1),$N463)),"")</f>
        <v>378</v>
      </c>
      <c r="O464">
        <f>IF($N464="","",INDEX(DEF_OBLAST,$N464,1))</f>
        <v>50006406</v>
      </c>
      <c r="P464" t="str">
        <f>IF($N464="","",INDEX(DEF_OBLAST,$N464,2))</f>
        <v>light-oled s.r.o.</v>
      </c>
      <c r="Q464" t="str">
        <f>IF($N464="","",TRIM(RIGHT(LEFT(SUBSTITUTE(INDEX(DEF_MAIL,$N464),";",REPT(" ",LEN(INDEX(DEF_MAIL,$N464)))),COUNTIF($N$2:$N464,$N464)*LEN(INDEX(DEF_MAIL,$N464))),LEN(INDEX(DEF_MAIL,$N464)))))</f>
        <v>info@oledshop.cz</v>
      </c>
      <c r="R464">
        <f>IF($N464="","",INDEX(DEF_OBLAST,$N464,4))</f>
        <v>3452</v>
      </c>
      <c r="S464">
        <f>IF($N464="","",INDEX(DEF_OBLAST,$N464,5))</f>
        <v>24.164000000000001</v>
      </c>
      <c r="T464">
        <f>IF($N464="","",INDEX(DEF_OBLAST,$N464,6))</f>
        <v>0.51412765957446815</v>
      </c>
      <c r="U464">
        <f>IF($N464="","",INDEX(DEF_OBLAST,$N464,7))</f>
        <v>47</v>
      </c>
      <c r="V464" t="str">
        <f>IF($N464="","",IF(ISNUMBER(INDEX(DEF_OBLAST,$N464,8)),INDEX(DEF_OBLAST,$N464,8),""))</f>
        <v/>
      </c>
      <c r="W464">
        <f>IF($N464="","",INDEX(DEF_OBLAST,$N464,9))</f>
        <v>29229243</v>
      </c>
    </row>
    <row r="465" spans="1:23" x14ac:dyDescent="0.25">
      <c r="A465">
        <v>50007135</v>
      </c>
      <c r="B465" t="s">
        <v>876</v>
      </c>
      <c r="C465" t="s">
        <v>877</v>
      </c>
      <c r="D465">
        <v>6946</v>
      </c>
      <c r="E465">
        <v>48.622</v>
      </c>
      <c r="F465">
        <v>0.88403636363636362</v>
      </c>
      <c r="G465">
        <v>55</v>
      </c>
      <c r="I465">
        <v>74400258</v>
      </c>
      <c r="L465" t="str">
        <f t="shared" si="7"/>
        <v>stooptik@stooptik.com</v>
      </c>
      <c r="N465">
        <f>IFERROR(IF(ROW()=2,1,IF(COUNTIF($N$1:$N464,$N464)+1&gt;IF(LEN(INDEX(DEF_MAIL,$N464))=LEN(SUBSTITUTE(INDEX(DEF_MAIL,$N464),";","")),1,LEN(INDEX(DEF_MAIL,$N464))-LEN(SUBSTITUTE(INDEX(DEF_MAIL,$N464),";",""))+1),IF($N464+1&gt;ROWS(DEF_MAIL),"",$N464+1),$N464)),"")</f>
        <v>379</v>
      </c>
      <c r="O465">
        <f>IF($N465="","",INDEX(DEF_OBLAST,$N465,1))</f>
        <v>50010331</v>
      </c>
      <c r="P465" t="str">
        <f>IF($N465="","",INDEX(DEF_OBLAST,$N465,2))</f>
        <v>Bracco, s.r.o.</v>
      </c>
      <c r="Q465" t="str">
        <f>IF($N465="","",TRIM(RIGHT(LEFT(SUBSTITUTE(INDEX(DEF_MAIL,$N465),";",REPT(" ",LEN(INDEX(DEF_MAIL,$N465)))),COUNTIF($N$2:$N465,$N465)*LEN(INDEX(DEF_MAIL,$N465))),LEN(INDEX(DEF_MAIL,$N465)))))</f>
        <v>info@bracco.cz</v>
      </c>
      <c r="R465">
        <f>IF($N465="","",INDEX(DEF_OBLAST,$N465,4))</f>
        <v>4561</v>
      </c>
      <c r="S465">
        <f>IF($N465="","",INDEX(DEF_OBLAST,$N465,5))</f>
        <v>31.927</v>
      </c>
      <c r="T465">
        <f>IF($N465="","",INDEX(DEF_OBLAST,$N465,6))</f>
        <v>0.51495161290322577</v>
      </c>
      <c r="U465">
        <f>IF($N465="","",INDEX(DEF_OBLAST,$N465,7))</f>
        <v>62</v>
      </c>
      <c r="V465" t="str">
        <f>IF($N465="","",IF(ISNUMBER(INDEX(DEF_OBLAST,$N465,8)),INDEX(DEF_OBLAST,$N465,8),""))</f>
        <v/>
      </c>
      <c r="W465">
        <f>IF($N465="","",INDEX(DEF_OBLAST,$N465,9))</f>
        <v>26313731</v>
      </c>
    </row>
    <row r="466" spans="1:23" x14ac:dyDescent="0.25">
      <c r="A466">
        <v>50010088</v>
      </c>
      <c r="B466" t="s">
        <v>878</v>
      </c>
      <c r="C466" t="s">
        <v>879</v>
      </c>
      <c r="D466">
        <v>4950</v>
      </c>
      <c r="E466">
        <v>34.65</v>
      </c>
      <c r="F466">
        <v>0.88846153846153841</v>
      </c>
      <c r="G466">
        <v>39</v>
      </c>
      <c r="I466">
        <v>67646441</v>
      </c>
      <c r="L466" t="str">
        <f t="shared" si="7"/>
        <v>kfobchod@seznam.cz</v>
      </c>
      <c r="N466">
        <f>IFERROR(IF(ROW()=2,1,IF(COUNTIF($N$1:$N465,$N465)+1&gt;IF(LEN(INDEX(DEF_MAIL,$N465))=LEN(SUBSTITUTE(INDEX(DEF_MAIL,$N465),";","")),1,LEN(INDEX(DEF_MAIL,$N465))-LEN(SUBSTITUTE(INDEX(DEF_MAIL,$N465),";",""))+1),IF($N465+1&gt;ROWS(DEF_MAIL),"",$N465+1),$N465)),"")</f>
        <v>380</v>
      </c>
      <c r="O466">
        <f>IF($N466="","",INDEX(DEF_OBLAST,$N466,1))</f>
        <v>50013118</v>
      </c>
      <c r="P466" t="str">
        <f>IF($N466="","",INDEX(DEF_OBLAST,$N466,2))</f>
        <v>Petr Sorré</v>
      </c>
      <c r="Q466" t="str">
        <f>IF($N466="","",TRIM(RIGHT(LEFT(SUBSTITUTE(INDEX(DEF_MAIL,$N466),";",REPT(" ",LEN(INDEX(DEF_MAIL,$N466)))),COUNTIF($N$2:$N466,$N466)*LEN(INDEX(DEF_MAIL,$N466))),LEN(INDEX(DEF_MAIL,$N466)))))</f>
        <v>info@aliso.cz</v>
      </c>
      <c r="R466">
        <f>IF($N466="","",INDEX(DEF_OBLAST,$N466,4))</f>
        <v>1328</v>
      </c>
      <c r="S466">
        <f>IF($N466="","",INDEX(DEF_OBLAST,$N466,5))</f>
        <v>9.2959999999999994</v>
      </c>
      <c r="T466">
        <f>IF($N466="","",INDEX(DEF_OBLAST,$N466,6))</f>
        <v>0.51644444444444437</v>
      </c>
      <c r="U466">
        <f>IF($N466="","",INDEX(DEF_OBLAST,$N466,7))</f>
        <v>18</v>
      </c>
      <c r="V466" t="str">
        <f>IF($N466="","",IF(ISNUMBER(INDEX(DEF_OBLAST,$N466,8)),INDEX(DEF_OBLAST,$N466,8),""))</f>
        <v/>
      </c>
      <c r="W466">
        <f>IF($N466="","",INDEX(DEF_OBLAST,$N466,9))</f>
        <v>48103411</v>
      </c>
    </row>
    <row r="467" spans="1:23" x14ac:dyDescent="0.25">
      <c r="A467">
        <v>50010826</v>
      </c>
      <c r="B467" t="s">
        <v>880</v>
      </c>
      <c r="C467" t="s">
        <v>881</v>
      </c>
      <c r="D467">
        <v>26860</v>
      </c>
      <c r="E467">
        <v>188.02</v>
      </c>
      <c r="F467">
        <v>0.90394230769230777</v>
      </c>
      <c r="G467">
        <v>208</v>
      </c>
      <c r="I467">
        <v>15059278</v>
      </c>
      <c r="L467" t="str">
        <f t="shared" si="7"/>
        <v>t.nekola@mateza.cz</v>
      </c>
      <c r="N467">
        <f>IFERROR(IF(ROW()=2,1,IF(COUNTIF($N$1:$N466,$N466)+1&gt;IF(LEN(INDEX(DEF_MAIL,$N466))=LEN(SUBSTITUTE(INDEX(DEF_MAIL,$N466),";","")),1,LEN(INDEX(DEF_MAIL,$N466))-LEN(SUBSTITUTE(INDEX(DEF_MAIL,$N466),";",""))+1),IF($N466+1&gt;ROWS(DEF_MAIL),"",$N466+1),$N466)),"")</f>
        <v>381</v>
      </c>
      <c r="O467">
        <f>IF($N467="","",INDEX(DEF_OBLAST,$N467,1))</f>
        <v>50012310</v>
      </c>
      <c r="P467" t="str">
        <f>IF($N467="","",INDEX(DEF_OBLAST,$N467,2))</f>
        <v>Identifikacní systémy, s.r.o.</v>
      </c>
      <c r="Q467" t="str">
        <f>IF($N467="","",TRIM(RIGHT(LEFT(SUBSTITUTE(INDEX(DEF_MAIL,$N467),";",REPT(" ",LEN(INDEX(DEF_MAIL,$N467)))),COUNTIF($N$2:$N467,$N467)*LEN(INDEX(DEF_MAIL,$N467))),LEN(INDEX(DEF_MAIL,$N467)))))</f>
        <v>info@idsys.cz</v>
      </c>
      <c r="R467">
        <f>IF($N467="","",INDEX(DEF_OBLAST,$N467,4))</f>
        <v>21017</v>
      </c>
      <c r="S467">
        <f>IF($N467="","",INDEX(DEF_OBLAST,$N467,5))</f>
        <v>147.119</v>
      </c>
      <c r="T467">
        <f>IF($N467="","",INDEX(DEF_OBLAST,$N467,6))</f>
        <v>0.5216985815602837</v>
      </c>
      <c r="U467">
        <f>IF($N467="","",INDEX(DEF_OBLAST,$N467,7))</f>
        <v>282</v>
      </c>
      <c r="V467" t="str">
        <f>IF($N467="","",IF(ISNUMBER(INDEX(DEF_OBLAST,$N467,8)),INDEX(DEF_OBLAST,$N467,8),""))</f>
        <v/>
      </c>
      <c r="W467">
        <f>IF($N467="","",INDEX(DEF_OBLAST,$N467,9))</f>
        <v>26691086</v>
      </c>
    </row>
    <row r="468" spans="1:23" x14ac:dyDescent="0.25">
      <c r="A468">
        <v>50008080</v>
      </c>
      <c r="B468" t="s">
        <v>882</v>
      </c>
      <c r="C468" t="s">
        <v>883</v>
      </c>
      <c r="D468">
        <v>10362</v>
      </c>
      <c r="E468">
        <v>72.534000000000006</v>
      </c>
      <c r="F468">
        <v>0.90667500000000012</v>
      </c>
      <c r="G468">
        <v>80</v>
      </c>
      <c r="I468">
        <v>61440990</v>
      </c>
      <c r="L468" t="str">
        <f t="shared" si="7"/>
        <v>info@brita-filtry.cz</v>
      </c>
      <c r="N468">
        <f>IFERROR(IF(ROW()=2,1,IF(COUNTIF($N$1:$N467,$N467)+1&gt;IF(LEN(INDEX(DEF_MAIL,$N467))=LEN(SUBSTITUTE(INDEX(DEF_MAIL,$N467),";","")),1,LEN(INDEX(DEF_MAIL,$N467))-LEN(SUBSTITUTE(INDEX(DEF_MAIL,$N467),";",""))+1),IF($N467+1&gt;ROWS(DEF_MAIL),"",$N467+1),$N467)),"")</f>
        <v>381</v>
      </c>
      <c r="O468">
        <f>IF($N468="","",INDEX(DEF_OBLAST,$N468,1))</f>
        <v>50012310</v>
      </c>
      <c r="P468" t="str">
        <f>IF($N468="","",INDEX(DEF_OBLAST,$N468,2))</f>
        <v>Identifikacní systémy, s.r.o.</v>
      </c>
      <c r="Q468" t="str">
        <f>IF($N468="","",TRIM(RIGHT(LEFT(SUBSTITUTE(INDEX(DEF_MAIL,$N468),";",REPT(" ",LEN(INDEX(DEF_MAIL,$N468)))),COUNTIF($N$2:$N468,$N468)*LEN(INDEX(DEF_MAIL,$N468))),LEN(INDEX(DEF_MAIL,$N468)))))</f>
        <v>klara.kalivodova@idsys.cz</v>
      </c>
      <c r="R468">
        <f>IF($N468="","",INDEX(DEF_OBLAST,$N468,4))</f>
        <v>21017</v>
      </c>
      <c r="S468">
        <f>IF($N468="","",INDEX(DEF_OBLAST,$N468,5))</f>
        <v>147.119</v>
      </c>
      <c r="T468">
        <f>IF($N468="","",INDEX(DEF_OBLAST,$N468,6))</f>
        <v>0.5216985815602837</v>
      </c>
      <c r="U468">
        <f>IF($N468="","",INDEX(DEF_OBLAST,$N468,7))</f>
        <v>282</v>
      </c>
      <c r="V468" t="str">
        <f>IF($N468="","",IF(ISNUMBER(INDEX(DEF_OBLAST,$N468,8)),INDEX(DEF_OBLAST,$N468,8),""))</f>
        <v/>
      </c>
      <c r="W468">
        <f>IF($N468="","",INDEX(DEF_OBLAST,$N468,9))</f>
        <v>26691086</v>
      </c>
    </row>
    <row r="469" spans="1:23" x14ac:dyDescent="0.25">
      <c r="A469">
        <v>50004657</v>
      </c>
      <c r="B469" t="s">
        <v>884</v>
      </c>
      <c r="C469" t="s">
        <v>885</v>
      </c>
      <c r="D469">
        <v>8089</v>
      </c>
      <c r="E469">
        <v>56.623000000000005</v>
      </c>
      <c r="F469">
        <v>0.91327419354838713</v>
      </c>
      <c r="G469">
        <v>62</v>
      </c>
      <c r="I469">
        <v>28738969</v>
      </c>
      <c r="L469" t="str">
        <f t="shared" si="7"/>
        <v>xfashionmarket@seznam.cz</v>
      </c>
      <c r="N469">
        <f>IFERROR(IF(ROW()=2,1,IF(COUNTIF($N$1:$N468,$N468)+1&gt;IF(LEN(INDEX(DEF_MAIL,$N468))=LEN(SUBSTITUTE(INDEX(DEF_MAIL,$N468),";","")),1,LEN(INDEX(DEF_MAIL,$N468))-LEN(SUBSTITUTE(INDEX(DEF_MAIL,$N468),";",""))+1),IF($N468+1&gt;ROWS(DEF_MAIL),"",$N468+1),$N468)),"")</f>
        <v>382</v>
      </c>
      <c r="O469">
        <f>IF($N469="","",INDEX(DEF_OBLAST,$N469,1))</f>
        <v>50007114</v>
      </c>
      <c r="P469" t="str">
        <f>IF($N469="","",INDEX(DEF_OBLAST,$N469,2))</f>
        <v>Ing. Miloš Bílý</v>
      </c>
      <c r="Q469" t="str">
        <f>IF($N469="","",TRIM(RIGHT(LEFT(SUBSTITUTE(INDEX(DEF_MAIL,$N469),";",REPT(" ",LEN(INDEX(DEF_MAIL,$N469)))),COUNTIF($N$2:$N469,$N469)*LEN(INDEX(DEF_MAIL,$N469))),LEN(INDEX(DEF_MAIL,$N469)))))</f>
        <v>info@nejodevy.cz</v>
      </c>
      <c r="R469">
        <f>IF($N469="","",INDEX(DEF_OBLAST,$N469,4))</f>
        <v>5840</v>
      </c>
      <c r="S469">
        <f>IF($N469="","",INDEX(DEF_OBLAST,$N469,5))</f>
        <v>40.880000000000003</v>
      </c>
      <c r="T469">
        <f>IF($N469="","",INDEX(DEF_OBLAST,$N469,6))</f>
        <v>0.52410256410256417</v>
      </c>
      <c r="U469">
        <f>IF($N469="","",INDEX(DEF_OBLAST,$N469,7))</f>
        <v>78</v>
      </c>
      <c r="V469" t="str">
        <f>IF($N469="","",IF(ISNUMBER(INDEX(DEF_OBLAST,$N469,8)),INDEX(DEF_OBLAST,$N469,8),""))</f>
        <v/>
      </c>
      <c r="W469">
        <f>IF($N469="","",INDEX(DEF_OBLAST,$N469,9))</f>
        <v>70487448</v>
      </c>
    </row>
    <row r="470" spans="1:23" x14ac:dyDescent="0.25">
      <c r="A470">
        <v>50012358</v>
      </c>
      <c r="B470" t="s">
        <v>886</v>
      </c>
      <c r="C470" t="s">
        <v>887</v>
      </c>
      <c r="D470">
        <v>29798</v>
      </c>
      <c r="E470">
        <v>208.58600000000001</v>
      </c>
      <c r="F470">
        <v>0.91485087719298253</v>
      </c>
      <c r="G470">
        <v>228</v>
      </c>
      <c r="I470">
        <v>68860340</v>
      </c>
      <c r="L470" t="str">
        <f t="shared" si="7"/>
        <v>info@jadal.cz</v>
      </c>
      <c r="N470">
        <f>IFERROR(IF(ROW()=2,1,IF(COUNTIF($N$1:$N469,$N469)+1&gt;IF(LEN(INDEX(DEF_MAIL,$N469))=LEN(SUBSTITUTE(INDEX(DEF_MAIL,$N469),";","")),1,LEN(INDEX(DEF_MAIL,$N469))-LEN(SUBSTITUTE(INDEX(DEF_MAIL,$N469),";",""))+1),IF($N469+1&gt;ROWS(DEF_MAIL),"",$N469+1),$N469)),"")</f>
        <v>383</v>
      </c>
      <c r="O470">
        <f>IF($N470="","",INDEX(DEF_OBLAST,$N470,1))</f>
        <v>50004781</v>
      </c>
      <c r="P470" t="str">
        <f>IF($N470="","",INDEX(DEF_OBLAST,$N470,2))</f>
        <v>ARTOMA TRADE LIMITED</v>
      </c>
      <c r="Q470" t="str">
        <f>IF($N470="","",TRIM(RIGHT(LEFT(SUBSTITUTE(INDEX(DEF_MAIL,$N470),";",REPT(" ",LEN(INDEX(DEF_MAIL,$N470)))),COUNTIF($N$2:$N470,$N470)*LEN(INDEX(DEF_MAIL,$N470))),LEN(INDEX(DEF_MAIL,$N470)))))</f>
        <v>info@drevobarvy.cz</v>
      </c>
      <c r="R470">
        <f>IF($N470="","",INDEX(DEF_OBLAST,$N470,4))</f>
        <v>8462</v>
      </c>
      <c r="S470">
        <f>IF($N470="","",INDEX(DEF_OBLAST,$N470,5))</f>
        <v>59.234000000000002</v>
      </c>
      <c r="T470">
        <f>IF($N470="","",INDEX(DEF_OBLAST,$N470,6))</f>
        <v>0.52419469026548671</v>
      </c>
      <c r="U470">
        <f>IF($N470="","",INDEX(DEF_OBLAST,$N470,7))</f>
        <v>113</v>
      </c>
      <c r="V470" t="str">
        <f>IF($N470="","",IF(ISNUMBER(INDEX(DEF_OBLAST,$N470,8)),INDEX(DEF_OBLAST,$N470,8),""))</f>
        <v/>
      </c>
      <c r="W470">
        <f>IF($N470="","",INDEX(DEF_OBLAST,$N470,9))</f>
        <v>24815390</v>
      </c>
    </row>
    <row r="471" spans="1:23" x14ac:dyDescent="0.25">
      <c r="A471">
        <v>50007920</v>
      </c>
      <c r="B471" t="s">
        <v>888</v>
      </c>
      <c r="C471" t="s">
        <v>889</v>
      </c>
      <c r="D471">
        <v>6435</v>
      </c>
      <c r="E471">
        <v>45.045000000000002</v>
      </c>
      <c r="F471">
        <v>0.91928571428571437</v>
      </c>
      <c r="G471">
        <v>49</v>
      </c>
      <c r="I471">
        <v>73290076</v>
      </c>
      <c r="L471" t="str">
        <f t="shared" si="7"/>
        <v>markova.silvie@gmail.com</v>
      </c>
      <c r="N471">
        <f>IFERROR(IF(ROW()=2,1,IF(COUNTIF($N$1:$N470,$N470)+1&gt;IF(LEN(INDEX(DEF_MAIL,$N470))=LEN(SUBSTITUTE(INDEX(DEF_MAIL,$N470),";","")),1,LEN(INDEX(DEF_MAIL,$N470))-LEN(SUBSTITUTE(INDEX(DEF_MAIL,$N470),";",""))+1),IF($N470+1&gt;ROWS(DEF_MAIL),"",$N470+1),$N470)),"")</f>
        <v>383</v>
      </c>
      <c r="O471">
        <f>IF($N471="","",INDEX(DEF_OBLAST,$N471,1))</f>
        <v>50004781</v>
      </c>
      <c r="P471" t="str">
        <f>IF($N471="","",INDEX(DEF_OBLAST,$N471,2))</f>
        <v>ARTOMA TRADE LIMITED</v>
      </c>
      <c r="Q471" t="str">
        <f>IF($N471="","",TRIM(RIGHT(LEFT(SUBSTITUTE(INDEX(DEF_MAIL,$N471),";",REPT(" ",LEN(INDEX(DEF_MAIL,$N471)))),COUNTIF($N$2:$N471,$N471)*LEN(INDEX(DEF_MAIL,$N471))),LEN(INDEX(DEF_MAIL,$N471)))))</f>
        <v>tkurell@gmail.com</v>
      </c>
      <c r="R471">
        <f>IF($N471="","",INDEX(DEF_OBLAST,$N471,4))</f>
        <v>8462</v>
      </c>
      <c r="S471">
        <f>IF($N471="","",INDEX(DEF_OBLAST,$N471,5))</f>
        <v>59.234000000000002</v>
      </c>
      <c r="T471">
        <f>IF($N471="","",INDEX(DEF_OBLAST,$N471,6))</f>
        <v>0.52419469026548671</v>
      </c>
      <c r="U471">
        <f>IF($N471="","",INDEX(DEF_OBLAST,$N471,7))</f>
        <v>113</v>
      </c>
      <c r="V471" t="str">
        <f>IF($N471="","",IF(ISNUMBER(INDEX(DEF_OBLAST,$N471,8)),INDEX(DEF_OBLAST,$N471,8),""))</f>
        <v/>
      </c>
      <c r="W471">
        <f>IF($N471="","",INDEX(DEF_OBLAST,$N471,9))</f>
        <v>24815390</v>
      </c>
    </row>
    <row r="472" spans="1:23" x14ac:dyDescent="0.25">
      <c r="A472">
        <v>50010213</v>
      </c>
      <c r="B472" t="s">
        <v>890</v>
      </c>
      <c r="C472" t="s">
        <v>892</v>
      </c>
      <c r="D472">
        <v>41711</v>
      </c>
      <c r="E472">
        <v>291.97700000000003</v>
      </c>
      <c r="F472">
        <v>0.92106309148264998</v>
      </c>
      <c r="G472">
        <v>317</v>
      </c>
      <c r="I472" t="s">
        <v>891</v>
      </c>
      <c r="L472" t="str">
        <f t="shared" si="7"/>
        <v>joanna@ceba.com.pl</v>
      </c>
      <c r="N472">
        <f>IFERROR(IF(ROW()=2,1,IF(COUNTIF($N$1:$N471,$N471)+1&gt;IF(LEN(INDEX(DEF_MAIL,$N471))=LEN(SUBSTITUTE(INDEX(DEF_MAIL,$N471),";","")),1,LEN(INDEX(DEF_MAIL,$N471))-LEN(SUBSTITUTE(INDEX(DEF_MAIL,$N471),";",""))+1),IF($N471+1&gt;ROWS(DEF_MAIL),"",$N471+1),$N471)),"")</f>
        <v>384</v>
      </c>
      <c r="O472">
        <f>IF($N472="","",INDEX(DEF_OBLAST,$N472,1))</f>
        <v>50013023</v>
      </c>
      <c r="P472" t="str">
        <f>IF($N472="","",INDEX(DEF_OBLAST,$N472,2))</f>
        <v>Hifour s.r.o.</v>
      </c>
      <c r="Q472" t="str">
        <f>IF($N472="","",TRIM(RIGHT(LEFT(SUBSTITUTE(INDEX(DEF_MAIL,$N472),";",REPT(" ",LEN(INDEX(DEF_MAIL,$N472)))),COUNTIF($N$2:$N472,$N472)*LEN(INDEX(DEF_MAIL,$N472))),LEN(INDEX(DEF_MAIL,$N472)))))</f>
        <v>platby@balikonos.cz</v>
      </c>
      <c r="R472">
        <f>IF($N472="","",INDEX(DEF_OBLAST,$N472,4))</f>
        <v>15884</v>
      </c>
      <c r="S472">
        <f>IF($N472="","",INDEX(DEF_OBLAST,$N472,5))</f>
        <v>111.188</v>
      </c>
      <c r="T472">
        <f>IF($N472="","",INDEX(DEF_OBLAST,$N472,6))</f>
        <v>0.5244716981132076</v>
      </c>
      <c r="U472">
        <f>IF($N472="","",INDEX(DEF_OBLAST,$N472,7))</f>
        <v>212</v>
      </c>
      <c r="V472" t="str">
        <f>IF($N472="","",IF(ISNUMBER(INDEX(DEF_OBLAST,$N472,8)),INDEX(DEF_OBLAST,$N472,8),""))</f>
        <v/>
      </c>
      <c r="W472">
        <f>IF($N472="","",INDEX(DEF_OBLAST,$N472,9))</f>
        <v>47537841</v>
      </c>
    </row>
    <row r="473" spans="1:23" x14ac:dyDescent="0.25">
      <c r="A473">
        <v>50004164</v>
      </c>
      <c r="B473" t="s">
        <v>893</v>
      </c>
      <c r="C473" t="s">
        <v>894</v>
      </c>
      <c r="D473">
        <v>12146</v>
      </c>
      <c r="E473">
        <v>85.022000000000006</v>
      </c>
      <c r="F473">
        <v>0.93430769230769239</v>
      </c>
      <c r="G473">
        <v>91</v>
      </c>
      <c r="I473">
        <v>69635587</v>
      </c>
      <c r="L473" t="str">
        <f t="shared" si="7"/>
        <v>fakturace@marcomplet.cz</v>
      </c>
      <c r="N473">
        <f>IFERROR(IF(ROW()=2,1,IF(COUNTIF($N$1:$N472,$N472)+1&gt;IF(LEN(INDEX(DEF_MAIL,$N472))=LEN(SUBSTITUTE(INDEX(DEF_MAIL,$N472),";","")),1,LEN(INDEX(DEF_MAIL,$N472))-LEN(SUBSTITUTE(INDEX(DEF_MAIL,$N472),";",""))+1),IF($N472+1&gt;ROWS(DEF_MAIL),"",$N472+1),$N472)),"")</f>
        <v>385</v>
      </c>
      <c r="O473">
        <f>IF($N473="","",INDEX(DEF_OBLAST,$N473,1))</f>
        <v>50006265</v>
      </c>
      <c r="P473" t="str">
        <f>IF($N473="","",INDEX(DEF_OBLAST,$N473,2))</f>
        <v>FAGOR GASTRO CZ s.r.o.</v>
      </c>
      <c r="Q473" t="str">
        <f>IF($N473="","",TRIM(RIGHT(LEFT(SUBSTITUTE(INDEX(DEF_MAIL,$N473),";",REPT(" ",LEN(INDEX(DEF_MAIL,$N473)))),COUNTIF($N$2:$N473,$N473)*LEN(INDEX(DEF_MAIL,$N473))),LEN(INDEX(DEF_MAIL,$N473)))))</f>
        <v>z.hoscukova@fagorgastro.cz</v>
      </c>
      <c r="R473">
        <f>IF($N473="","",INDEX(DEF_OBLAST,$N473,4))</f>
        <v>4319</v>
      </c>
      <c r="S473">
        <f>IF($N473="","",INDEX(DEF_OBLAST,$N473,5))</f>
        <v>30.233000000000001</v>
      </c>
      <c r="T473">
        <f>IF($N473="","",INDEX(DEF_OBLAST,$N473,6))</f>
        <v>0.53040350877192988</v>
      </c>
      <c r="U473">
        <f>IF($N473="","",INDEX(DEF_OBLAST,$N473,7))</f>
        <v>57</v>
      </c>
      <c r="V473" t="str">
        <f>IF($N473="","",IF(ISNUMBER(INDEX(DEF_OBLAST,$N473,8)),INDEX(DEF_OBLAST,$N473,8),""))</f>
        <v/>
      </c>
      <c r="W473">
        <f>IF($N473="","",INDEX(DEF_OBLAST,$N473,9))</f>
        <v>27201139</v>
      </c>
    </row>
    <row r="474" spans="1:23" x14ac:dyDescent="0.25">
      <c r="A474">
        <v>50009547</v>
      </c>
      <c r="B474" t="s">
        <v>895</v>
      </c>
      <c r="C474" t="s">
        <v>896</v>
      </c>
      <c r="D474">
        <v>24830</v>
      </c>
      <c r="E474">
        <v>173.81</v>
      </c>
      <c r="F474">
        <v>0.93446236559139784</v>
      </c>
      <c r="G474">
        <v>186</v>
      </c>
      <c r="I474">
        <v>26901081</v>
      </c>
      <c r="L474" t="str">
        <f t="shared" si="7"/>
        <v>info@vampfashion.cz</v>
      </c>
      <c r="N474">
        <f>IFERROR(IF(ROW()=2,1,IF(COUNTIF($N$1:$N473,$N473)+1&gt;IF(LEN(INDEX(DEF_MAIL,$N473))=LEN(SUBSTITUTE(INDEX(DEF_MAIL,$N473),";","")),1,LEN(INDEX(DEF_MAIL,$N473))-LEN(SUBSTITUTE(INDEX(DEF_MAIL,$N473),";",""))+1),IF($N473+1&gt;ROWS(DEF_MAIL),"",$N473+1),$N473)),"")</f>
        <v>386</v>
      </c>
      <c r="O474">
        <f>IF($N474="","",INDEX(DEF_OBLAST,$N474,1))</f>
        <v>50007580</v>
      </c>
      <c r="P474" t="str">
        <f>IF($N474="","",INDEX(DEF_OBLAST,$N474,2))</f>
        <v>Ladislav Vidršperk</v>
      </c>
      <c r="Q474" t="str">
        <f>IF($N474="","",TRIM(RIGHT(LEFT(SUBSTITUTE(INDEX(DEF_MAIL,$N474),";",REPT(" ",LEN(INDEX(DEF_MAIL,$N474)))),COUNTIF($N$2:$N474,$N474)*LEN(INDEX(DEF_MAIL,$N474))),LEN(INDEX(DEF_MAIL,$N474)))))</f>
        <v>info@lodniobchod.cz</v>
      </c>
      <c r="R474">
        <f>IF($N474="","",INDEX(DEF_OBLAST,$N474,4))</f>
        <v>3350</v>
      </c>
      <c r="S474">
        <f>IF($N474="","",INDEX(DEF_OBLAST,$N474,5))</f>
        <v>23.45</v>
      </c>
      <c r="T474">
        <f>IF($N474="","",INDEX(DEF_OBLAST,$N474,6))</f>
        <v>0.53295454545454546</v>
      </c>
      <c r="U474">
        <f>IF($N474="","",INDEX(DEF_OBLAST,$N474,7))</f>
        <v>44</v>
      </c>
      <c r="V474" t="str">
        <f>IF($N474="","",IF(ISNUMBER(INDEX(DEF_OBLAST,$N474,8)),INDEX(DEF_OBLAST,$N474,8),""))</f>
        <v/>
      </c>
      <c r="W474">
        <f>IF($N474="","",INDEX(DEF_OBLAST,$N474,9))</f>
        <v>11394641</v>
      </c>
    </row>
    <row r="475" spans="1:23" x14ac:dyDescent="0.25">
      <c r="A475">
        <v>50003309</v>
      </c>
      <c r="B475" t="s">
        <v>897</v>
      </c>
      <c r="C475" t="s">
        <v>898</v>
      </c>
      <c r="D475">
        <v>28450</v>
      </c>
      <c r="E475">
        <v>199.15</v>
      </c>
      <c r="F475">
        <v>0.93497652582159629</v>
      </c>
      <c r="G475">
        <v>213</v>
      </c>
      <c r="I475">
        <v>27506746</v>
      </c>
      <c r="L475" t="str">
        <f t="shared" si="7"/>
        <v>pachta@e-cerpadla.cz</v>
      </c>
      <c r="N475">
        <f>IFERROR(IF(ROW()=2,1,IF(COUNTIF($N$1:$N474,$N474)+1&gt;IF(LEN(INDEX(DEF_MAIL,$N474))=LEN(SUBSTITUTE(INDEX(DEF_MAIL,$N474),";","")),1,LEN(INDEX(DEF_MAIL,$N474))-LEN(SUBSTITUTE(INDEX(DEF_MAIL,$N474),";",""))+1),IF($N474+1&gt;ROWS(DEF_MAIL),"",$N474+1),$N474)),"")</f>
        <v>387</v>
      </c>
      <c r="O475">
        <f>IF($N475="","",INDEX(DEF_OBLAST,$N475,1))</f>
        <v>50010574</v>
      </c>
      <c r="P475" t="str">
        <f>IF($N475="","",INDEX(DEF_OBLAST,$N475,2))</f>
        <v>Petr Chalupník</v>
      </c>
      <c r="Q475" t="str">
        <f>IF($N475="","",TRIM(RIGHT(LEFT(SUBSTITUTE(INDEX(DEF_MAIL,$N475),";",REPT(" ",LEN(INDEX(DEF_MAIL,$N475)))),COUNTIF($N$2:$N475,$N475)*LEN(INDEX(DEF_MAIL,$N475))),LEN(INDEX(DEF_MAIL,$N475)))))</f>
        <v>obchod@nadmerneboty.cz</v>
      </c>
      <c r="R475">
        <f>IF($N475="","",INDEX(DEF_OBLAST,$N475,4))</f>
        <v>10736</v>
      </c>
      <c r="S475">
        <f>IF($N475="","",INDEX(DEF_OBLAST,$N475,5))</f>
        <v>75.152000000000001</v>
      </c>
      <c r="T475">
        <f>IF($N475="","",INDEX(DEF_OBLAST,$N475,6))</f>
        <v>0.53299290780141839</v>
      </c>
      <c r="U475">
        <f>IF($N475="","",INDEX(DEF_OBLAST,$N475,7))</f>
        <v>141</v>
      </c>
      <c r="V475" t="str">
        <f>IF($N475="","",IF(ISNUMBER(INDEX(DEF_OBLAST,$N475,8)),INDEX(DEF_OBLAST,$N475,8),""))</f>
        <v/>
      </c>
      <c r="W475">
        <f>IF($N475="","",INDEX(DEF_OBLAST,$N475,9))</f>
        <v>87036193</v>
      </c>
    </row>
    <row r="476" spans="1:23" x14ac:dyDescent="0.25">
      <c r="A476">
        <v>50013019</v>
      </c>
      <c r="B476" t="s">
        <v>899</v>
      </c>
      <c r="C476" t="s">
        <v>900</v>
      </c>
      <c r="D476">
        <v>6552</v>
      </c>
      <c r="E476">
        <v>45.864000000000004</v>
      </c>
      <c r="F476">
        <v>0.93600000000000005</v>
      </c>
      <c r="G476">
        <v>49</v>
      </c>
      <c r="I476">
        <v>72419385</v>
      </c>
      <c r="L476" t="str">
        <f t="shared" si="7"/>
        <v>jasmini@centrum.cz</v>
      </c>
      <c r="N476">
        <f>IFERROR(IF(ROW()=2,1,IF(COUNTIF($N$1:$N475,$N475)+1&gt;IF(LEN(INDEX(DEF_MAIL,$N475))=LEN(SUBSTITUTE(INDEX(DEF_MAIL,$N475),";","")),1,LEN(INDEX(DEF_MAIL,$N475))-LEN(SUBSTITUTE(INDEX(DEF_MAIL,$N475),";",""))+1),IF($N475+1&gt;ROWS(DEF_MAIL),"",$N475+1),$N475)),"")</f>
        <v>388</v>
      </c>
      <c r="O476">
        <f>IF($N476="","",INDEX(DEF_OBLAST,$N476,1))</f>
        <v>50006019</v>
      </c>
      <c r="P476" t="str">
        <f>IF($N476="","",INDEX(DEF_OBLAST,$N476,2))</f>
        <v>D &amp; V technika s.r.o.</v>
      </c>
      <c r="Q476" t="str">
        <f>IF($N476="","",TRIM(RIGHT(LEFT(SUBSTITUTE(INDEX(DEF_MAIL,$N476),";",REPT(" ",LEN(INDEX(DEF_MAIL,$N476)))),COUNTIF($N$2:$N476,$N476)*LEN(INDEX(DEF_MAIL,$N476))),LEN(INDEX(DEF_MAIL,$N476)))))</f>
        <v>karcher@karcherdav.cz</v>
      </c>
      <c r="R476">
        <f>IF($N476="","",INDEX(DEF_OBLAST,$N476,4))</f>
        <v>17365</v>
      </c>
      <c r="S476">
        <f>IF($N476="","",INDEX(DEF_OBLAST,$N476,5))</f>
        <v>121.55500000000001</v>
      </c>
      <c r="T476">
        <f>IF($N476="","",INDEX(DEF_OBLAST,$N476,6))</f>
        <v>0.54508968609865471</v>
      </c>
      <c r="U476">
        <f>IF($N476="","",INDEX(DEF_OBLAST,$N476,7))</f>
        <v>223</v>
      </c>
      <c r="V476" t="str">
        <f>IF($N476="","",IF(ISNUMBER(INDEX(DEF_OBLAST,$N476,8)),INDEX(DEF_OBLAST,$N476,8),""))</f>
        <v/>
      </c>
      <c r="W476">
        <f>IF($N476="","",INDEX(DEF_OBLAST,$N476,9))</f>
        <v>41035721</v>
      </c>
    </row>
    <row r="477" spans="1:23" x14ac:dyDescent="0.25">
      <c r="A477">
        <v>50009403</v>
      </c>
      <c r="B477" t="s">
        <v>901</v>
      </c>
      <c r="C477" t="s">
        <v>902</v>
      </c>
      <c r="D477">
        <v>19329</v>
      </c>
      <c r="E477">
        <v>135.303</v>
      </c>
      <c r="F477">
        <v>0.93960416666666668</v>
      </c>
      <c r="G477">
        <v>144</v>
      </c>
      <c r="I477">
        <v>11604140</v>
      </c>
      <c r="L477" t="str">
        <f t="shared" si="7"/>
        <v>tomi@tomi-trutnov.cz</v>
      </c>
      <c r="N477">
        <f>IFERROR(IF(ROW()=2,1,IF(COUNTIF($N$1:$N476,$N476)+1&gt;IF(LEN(INDEX(DEF_MAIL,$N476))=LEN(SUBSTITUTE(INDEX(DEF_MAIL,$N476),";","")),1,LEN(INDEX(DEF_MAIL,$N476))-LEN(SUBSTITUTE(INDEX(DEF_MAIL,$N476),";",""))+1),IF($N476+1&gt;ROWS(DEF_MAIL),"",$N476+1),$N476)),"")</f>
        <v>389</v>
      </c>
      <c r="O477">
        <f>IF($N477="","",INDEX(DEF_OBLAST,$N477,1))</f>
        <v>50001341</v>
      </c>
      <c r="P477" t="str">
        <f>IF($N477="","",INDEX(DEF_OBLAST,$N477,2))</f>
        <v>KOLOVRAT, CM S.R.O.</v>
      </c>
      <c r="Q477" t="str">
        <f>IF($N477="","",TRIM(RIGHT(LEFT(SUBSTITUTE(INDEX(DEF_MAIL,$N477),";",REPT(" ",LEN(INDEX(DEF_MAIL,$N477)))),COUNTIF($N$2:$N477,$N477)*LEN(INDEX(DEF_MAIL,$N477))),LEN(INDEX(DEF_MAIL,$N477)))))</f>
        <v>info@kolovrat.cz</v>
      </c>
      <c r="R477">
        <f>IF($N477="","",INDEX(DEF_OBLAST,$N477,4))</f>
        <v>7321</v>
      </c>
      <c r="S477">
        <f>IF($N477="","",INDEX(DEF_OBLAST,$N477,5))</f>
        <v>51.247</v>
      </c>
      <c r="T477">
        <f>IF($N477="","",INDEX(DEF_OBLAST,$N477,6))</f>
        <v>0.55104301075268813</v>
      </c>
      <c r="U477">
        <f>IF($N477="","",INDEX(DEF_OBLAST,$N477,7))</f>
        <v>93</v>
      </c>
      <c r="V477" t="str">
        <f>IF($N477="","",IF(ISNUMBER(INDEX(DEF_OBLAST,$N477,8)),INDEX(DEF_OBLAST,$N477,8),""))</f>
        <v/>
      </c>
      <c r="W477">
        <f>IF($N477="","",INDEX(DEF_OBLAST,$N477,9))</f>
        <v>47252561</v>
      </c>
    </row>
    <row r="478" spans="1:23" x14ac:dyDescent="0.25">
      <c r="A478">
        <v>50011550</v>
      </c>
      <c r="B478" t="s">
        <v>903</v>
      </c>
      <c r="C478" t="s">
        <v>904</v>
      </c>
      <c r="D478">
        <v>2689</v>
      </c>
      <c r="E478">
        <v>18.823</v>
      </c>
      <c r="F478">
        <v>0.94115000000000004</v>
      </c>
      <c r="G478">
        <v>20</v>
      </c>
      <c r="I478">
        <v>61000221</v>
      </c>
      <c r="L478" t="str">
        <f t="shared" si="7"/>
        <v>kubiczek.seat@volny.cz</v>
      </c>
      <c r="N478">
        <f>IFERROR(IF(ROW()=2,1,IF(COUNTIF($N$1:$N477,$N477)+1&gt;IF(LEN(INDEX(DEF_MAIL,$N477))=LEN(SUBSTITUTE(INDEX(DEF_MAIL,$N477),";","")),1,LEN(INDEX(DEF_MAIL,$N477))-LEN(SUBSTITUTE(INDEX(DEF_MAIL,$N477),";",""))+1),IF($N477+1&gt;ROWS(DEF_MAIL),"",$N477+1),$N477)),"")</f>
        <v>390</v>
      </c>
      <c r="O478">
        <f>IF($N478="","",INDEX(DEF_OBLAST,$N478,1))</f>
        <v>50006022</v>
      </c>
      <c r="P478" t="str">
        <f>IF($N478="","",INDEX(DEF_OBLAST,$N478,2))</f>
        <v>AP PROGRESS CZ s.r.o.</v>
      </c>
      <c r="Q478" t="str">
        <f>IF($N478="","",TRIM(RIGHT(LEFT(SUBSTITUTE(INDEX(DEF_MAIL,$N478),";",REPT(" ",LEN(INDEX(DEF_MAIL,$N478)))),COUNTIF($N$2:$N478,$N478)*LEN(INDEX(DEF_MAIL,$N478))),LEN(INDEX(DEF_MAIL,$N478)))))</f>
        <v>info@approgress.cz</v>
      </c>
      <c r="R478">
        <f>IF($N478="","",INDEX(DEF_OBLAST,$N478,4))</f>
        <v>11551</v>
      </c>
      <c r="S478">
        <f>IF($N478="","",INDEX(DEF_OBLAST,$N478,5))</f>
        <v>80.856999999999999</v>
      </c>
      <c r="T478">
        <f>IF($N478="","",INDEX(DEF_OBLAST,$N478,6))</f>
        <v>0.55763448275862071</v>
      </c>
      <c r="U478">
        <f>IF($N478="","",INDEX(DEF_OBLAST,$N478,7))</f>
        <v>145</v>
      </c>
      <c r="V478" t="str">
        <f>IF($N478="","",IF(ISNUMBER(INDEX(DEF_OBLAST,$N478,8)),INDEX(DEF_OBLAST,$N478,8),""))</f>
        <v/>
      </c>
      <c r="W478">
        <f>IF($N478="","",INDEX(DEF_OBLAST,$N478,9))</f>
        <v>26831198</v>
      </c>
    </row>
    <row r="479" spans="1:23" x14ac:dyDescent="0.25">
      <c r="A479">
        <v>50007477</v>
      </c>
      <c r="B479" t="s">
        <v>905</v>
      </c>
      <c r="C479" t="s">
        <v>906</v>
      </c>
      <c r="D479">
        <v>7946</v>
      </c>
      <c r="E479">
        <v>55.622</v>
      </c>
      <c r="F479">
        <v>0.94274576271186439</v>
      </c>
      <c r="G479">
        <v>59</v>
      </c>
      <c r="I479">
        <v>1874047</v>
      </c>
      <c r="L479" t="str">
        <f t="shared" si="7"/>
        <v>info@hezcidomov.cz</v>
      </c>
      <c r="N479">
        <f>IFERROR(IF(ROW()=2,1,IF(COUNTIF($N$1:$N478,$N478)+1&gt;IF(LEN(INDEX(DEF_MAIL,$N478))=LEN(SUBSTITUTE(INDEX(DEF_MAIL,$N478),";","")),1,LEN(INDEX(DEF_MAIL,$N478))-LEN(SUBSTITUTE(INDEX(DEF_MAIL,$N478),";",""))+1),IF($N478+1&gt;ROWS(DEF_MAIL),"",$N478+1),$N478)),"")</f>
        <v>391</v>
      </c>
      <c r="O479">
        <f>IF($N479="","",INDEX(DEF_OBLAST,$N479,1))</f>
        <v>50004641</v>
      </c>
      <c r="P479" t="str">
        <f>IF($N479="","",INDEX(DEF_OBLAST,$N479,2))</f>
        <v>TOMÁŠ KUDWEIS</v>
      </c>
      <c r="Q479" t="str">
        <f>IF($N479="","",TRIM(RIGHT(LEFT(SUBSTITUTE(INDEX(DEF_MAIL,$N479),";",REPT(" ",LEN(INDEX(DEF_MAIL,$N479)))),COUNTIF($N$2:$N479,$N479)*LEN(INDEX(DEF_MAIL,$N479))),LEN(INDEX(DEF_MAIL,$N479)))))</f>
        <v>kudweis.tom@gmail.com</v>
      </c>
      <c r="R479">
        <f>IF($N479="","",INDEX(DEF_OBLAST,$N479,4))</f>
        <v>22876</v>
      </c>
      <c r="S479">
        <f>IF($N479="","",INDEX(DEF_OBLAST,$N479,5))</f>
        <v>160.13200000000001</v>
      </c>
      <c r="T479">
        <f>IF($N479="","",INDEX(DEF_OBLAST,$N479,6))</f>
        <v>0.55990209790209788</v>
      </c>
      <c r="U479">
        <f>IF($N479="","",INDEX(DEF_OBLAST,$N479,7))</f>
        <v>286</v>
      </c>
      <c r="V479" t="str">
        <f>IF($N479="","",IF(ISNUMBER(INDEX(DEF_OBLAST,$N479,8)),INDEX(DEF_OBLAST,$N479,8),""))</f>
        <v/>
      </c>
      <c r="W479">
        <f>IF($N479="","",INDEX(DEF_OBLAST,$N479,9))</f>
        <v>71850856</v>
      </c>
    </row>
    <row r="480" spans="1:23" x14ac:dyDescent="0.25">
      <c r="A480">
        <v>50012578</v>
      </c>
      <c r="B480" t="s">
        <v>907</v>
      </c>
      <c r="C480" t="s">
        <v>908</v>
      </c>
      <c r="D480">
        <v>6228</v>
      </c>
      <c r="E480">
        <v>43.596000000000004</v>
      </c>
      <c r="F480">
        <v>0.94773913043478264</v>
      </c>
      <c r="G480">
        <v>46</v>
      </c>
      <c r="I480">
        <v>22798668</v>
      </c>
      <c r="L480" t="str">
        <f t="shared" si="7"/>
        <v>p.arnold@movitech.cz</v>
      </c>
      <c r="N480">
        <f>IFERROR(IF(ROW()=2,1,IF(COUNTIF($N$1:$N479,$N479)+1&gt;IF(LEN(INDEX(DEF_MAIL,$N479))=LEN(SUBSTITUTE(INDEX(DEF_MAIL,$N479),";","")),1,LEN(INDEX(DEF_MAIL,$N479))-LEN(SUBSTITUTE(INDEX(DEF_MAIL,$N479),";",""))+1),IF($N479+1&gt;ROWS(DEF_MAIL),"",$N479+1),$N479)),"")</f>
        <v>392</v>
      </c>
      <c r="O480">
        <f>IF($N480="","",INDEX(DEF_OBLAST,$N480,1))</f>
        <v>50011696</v>
      </c>
      <c r="P480" t="str">
        <f>IF($N480="","",INDEX(DEF_OBLAST,$N480,2))</f>
        <v>Jirina Tesková</v>
      </c>
      <c r="Q480" t="str">
        <f>IF($N480="","",TRIM(RIGHT(LEFT(SUBSTITUTE(INDEX(DEF_MAIL,$N480),";",REPT(" ",LEN(INDEX(DEF_MAIL,$N480)))),COUNTIF($N$2:$N480,$N480)*LEN(INDEX(DEF_MAIL,$N480))),LEN(INDEX(DEF_MAIL,$N480)))))</f>
        <v>info@kozenagalanterie-teskova.cz</v>
      </c>
      <c r="R480">
        <f>IF($N480="","",INDEX(DEF_OBLAST,$N480,4))</f>
        <v>4748</v>
      </c>
      <c r="S480">
        <f>IF($N480="","",INDEX(DEF_OBLAST,$N480,5))</f>
        <v>33.236000000000004</v>
      </c>
      <c r="T480">
        <f>IF($N480="","",INDEX(DEF_OBLAST,$N480,6))</f>
        <v>0.56332203389830515</v>
      </c>
      <c r="U480">
        <f>IF($N480="","",INDEX(DEF_OBLAST,$N480,7))</f>
        <v>59</v>
      </c>
      <c r="V480" t="str">
        <f>IF($N480="","",IF(ISNUMBER(INDEX(DEF_OBLAST,$N480,8)),INDEX(DEF_OBLAST,$N480,8),""))</f>
        <v/>
      </c>
      <c r="W480">
        <f>IF($N480="","",INDEX(DEF_OBLAST,$N480,9))</f>
        <v>16458842</v>
      </c>
    </row>
    <row r="481" spans="1:23" x14ac:dyDescent="0.25">
      <c r="A481">
        <v>50005092</v>
      </c>
      <c r="B481" t="s">
        <v>909</v>
      </c>
      <c r="C481" t="s">
        <v>910</v>
      </c>
      <c r="D481">
        <v>824</v>
      </c>
      <c r="E481">
        <v>5.7679999999999998</v>
      </c>
      <c r="F481">
        <v>0.96133333333333326</v>
      </c>
      <c r="G481">
        <v>6</v>
      </c>
      <c r="I481">
        <v>30074</v>
      </c>
      <c r="L481" t="str">
        <f t="shared" si="7"/>
        <v>rajsova.ivana@vanocniozdoby.cz</v>
      </c>
      <c r="N481">
        <f>IFERROR(IF(ROW()=2,1,IF(COUNTIF($N$1:$N480,$N480)+1&gt;IF(LEN(INDEX(DEF_MAIL,$N480))=LEN(SUBSTITUTE(INDEX(DEF_MAIL,$N480),";","")),1,LEN(INDEX(DEF_MAIL,$N480))-LEN(SUBSTITUTE(INDEX(DEF_MAIL,$N480),";",""))+1),IF($N480+1&gt;ROWS(DEF_MAIL),"",$N480+1),$N480)),"")</f>
        <v>393</v>
      </c>
      <c r="O481">
        <f>IF($N481="","",INDEX(DEF_OBLAST,$N481,1))</f>
        <v>50010182</v>
      </c>
      <c r="P481" t="str">
        <f>IF($N481="","",INDEX(DEF_OBLAST,$N481,2))</f>
        <v>Lenka Oštádalová</v>
      </c>
      <c r="Q481" t="str">
        <f>IF($N481="","",TRIM(RIGHT(LEFT(SUBSTITUTE(INDEX(DEF_MAIL,$N481),";",REPT(" ",LEN(INDEX(DEF_MAIL,$N481)))),COUNTIF($N$2:$N481,$N481)*LEN(INDEX(DEF_MAIL,$N481))),LEN(INDEX(DEF_MAIL,$N481)))))</f>
        <v>info@lepeeto.cz</v>
      </c>
      <c r="R481">
        <f>IF($N481="","",INDEX(DEF_OBLAST,$N481,4))</f>
        <v>2658</v>
      </c>
      <c r="S481">
        <f>IF($N481="","",INDEX(DEF_OBLAST,$N481,5))</f>
        <v>18.606000000000002</v>
      </c>
      <c r="T481">
        <f>IF($N481="","",INDEX(DEF_OBLAST,$N481,6))</f>
        <v>0.56381818181818188</v>
      </c>
      <c r="U481">
        <f>IF($N481="","",INDEX(DEF_OBLAST,$N481,7))</f>
        <v>33</v>
      </c>
      <c r="V481" t="str">
        <f>IF($N481="","",IF(ISNUMBER(INDEX(DEF_OBLAST,$N481,8)),INDEX(DEF_OBLAST,$N481,8),""))</f>
        <v/>
      </c>
      <c r="W481">
        <f>IF($N481="","",INDEX(DEF_OBLAST,$N481,9))</f>
        <v>86626001</v>
      </c>
    </row>
    <row r="482" spans="1:23" x14ac:dyDescent="0.25">
      <c r="A482">
        <v>50006442</v>
      </c>
      <c r="B482" t="s">
        <v>911</v>
      </c>
      <c r="C482" t="s">
        <v>912</v>
      </c>
      <c r="D482">
        <v>21166</v>
      </c>
      <c r="E482">
        <v>148.16200000000001</v>
      </c>
      <c r="F482">
        <v>0.96209090909090911</v>
      </c>
      <c r="G482">
        <v>154</v>
      </c>
      <c r="I482">
        <v>28319621</v>
      </c>
      <c r="L482" t="str">
        <f t="shared" si="7"/>
        <v>uctaren@ibo.sk; brno@ibocz.cz</v>
      </c>
      <c r="N482">
        <f>IFERROR(IF(ROW()=2,1,IF(COUNTIF($N$1:$N481,$N481)+1&gt;IF(LEN(INDEX(DEF_MAIL,$N481))=LEN(SUBSTITUTE(INDEX(DEF_MAIL,$N481),";","")),1,LEN(INDEX(DEF_MAIL,$N481))-LEN(SUBSTITUTE(INDEX(DEF_MAIL,$N481),";",""))+1),IF($N481+1&gt;ROWS(DEF_MAIL),"",$N481+1),$N481)),"")</f>
        <v>394</v>
      </c>
      <c r="O482">
        <f>IF($N482="","",INDEX(DEF_OBLAST,$N482,1))</f>
        <v>50009234</v>
      </c>
      <c r="P482" t="str">
        <f>IF($N482="","",INDEX(DEF_OBLAST,$N482,2))</f>
        <v>GRMOLEC servis s.r.o.</v>
      </c>
      <c r="Q482" t="str">
        <f>IF($N482="","",TRIM(RIGHT(LEFT(SUBSTITUTE(INDEX(DEF_MAIL,$N482),";",REPT(" ",LEN(INDEX(DEF_MAIL,$N482)))),COUNTIF($N$2:$N482,$N482)*LEN(INDEX(DEF_MAIL,$N482))),LEN(INDEX(DEF_MAIL,$N482)))))</f>
        <v>info@grmolecelektro.cz</v>
      </c>
      <c r="R482">
        <f>IF($N482="","",INDEX(DEF_OBLAST,$N482,4))</f>
        <v>968</v>
      </c>
      <c r="S482">
        <f>IF($N482="","",INDEX(DEF_OBLAST,$N482,5))</f>
        <v>6.7759999999999998</v>
      </c>
      <c r="T482">
        <f>IF($N482="","",INDEX(DEF_OBLAST,$N482,6))</f>
        <v>0.56466666666666665</v>
      </c>
      <c r="U482">
        <f>IF($N482="","",INDEX(DEF_OBLAST,$N482,7))</f>
        <v>12</v>
      </c>
      <c r="V482" t="str">
        <f>IF($N482="","",IF(ISNUMBER(INDEX(DEF_OBLAST,$N482,8)),INDEX(DEF_OBLAST,$N482,8),""))</f>
        <v/>
      </c>
      <c r="W482">
        <f>IF($N482="","",INDEX(DEF_OBLAST,$N482,9))</f>
        <v>29278597</v>
      </c>
    </row>
    <row r="483" spans="1:23" x14ac:dyDescent="0.25">
      <c r="A483">
        <v>50012501</v>
      </c>
      <c r="B483" t="s">
        <v>913</v>
      </c>
      <c r="C483" t="s">
        <v>914</v>
      </c>
      <c r="D483">
        <v>9265</v>
      </c>
      <c r="E483">
        <v>64.855000000000004</v>
      </c>
      <c r="F483">
        <v>0.96798507462686578</v>
      </c>
      <c r="G483">
        <v>67</v>
      </c>
      <c r="I483">
        <v>60671807</v>
      </c>
      <c r="L483" t="str">
        <f t="shared" si="7"/>
        <v>info@tiande-tcm.cz</v>
      </c>
      <c r="N483">
        <f>IFERROR(IF(ROW()=2,1,IF(COUNTIF($N$1:$N482,$N482)+1&gt;IF(LEN(INDEX(DEF_MAIL,$N482))=LEN(SUBSTITUTE(INDEX(DEF_MAIL,$N482),";","")),1,LEN(INDEX(DEF_MAIL,$N482))-LEN(SUBSTITUTE(INDEX(DEF_MAIL,$N482),";",""))+1),IF($N482+1&gt;ROWS(DEF_MAIL),"",$N482+1),$N482)),"")</f>
        <v>395</v>
      </c>
      <c r="O483">
        <f>IF($N483="","",INDEX(DEF_OBLAST,$N483,1))</f>
        <v>50004029</v>
      </c>
      <c r="P483" t="str">
        <f>IF($N483="","",INDEX(DEF_OBLAST,$N483,2))</f>
        <v>CELESTE PRAGUE, SPOL.S R.O.</v>
      </c>
      <c r="Q483" t="str">
        <f>IF($N483="","",TRIM(RIGHT(LEFT(SUBSTITUTE(INDEX(DEF_MAIL,$N483),";",REPT(" ",LEN(INDEX(DEF_MAIL,$N483)))),COUNTIF($N$2:$N483,$N483)*LEN(INDEX(DEF_MAIL,$N483))),LEN(INDEX(DEF_MAIL,$N483)))))</f>
        <v>celeste@celeste.cz</v>
      </c>
      <c r="R483">
        <f>IF($N483="","",INDEX(DEF_OBLAST,$N483,4))</f>
        <v>4234</v>
      </c>
      <c r="S483">
        <f>IF($N483="","",INDEX(DEF_OBLAST,$N483,5))</f>
        <v>29.638000000000002</v>
      </c>
      <c r="T483">
        <f>IF($N483="","",INDEX(DEF_OBLAST,$N483,6))</f>
        <v>0.56996153846153852</v>
      </c>
      <c r="U483">
        <f>IF($N483="","",INDEX(DEF_OBLAST,$N483,7))</f>
        <v>52</v>
      </c>
      <c r="V483" t="str">
        <f>IF($N483="","",IF(ISNUMBER(INDEX(DEF_OBLAST,$N483,8)),INDEX(DEF_OBLAST,$N483,8),""))</f>
        <v/>
      </c>
      <c r="W483">
        <f>IF($N483="","",INDEX(DEF_OBLAST,$N483,9))</f>
        <v>28199774</v>
      </c>
    </row>
    <row r="484" spans="1:23" x14ac:dyDescent="0.25">
      <c r="A484">
        <v>50009397</v>
      </c>
      <c r="B484" t="s">
        <v>915</v>
      </c>
      <c r="C484" t="s">
        <v>916</v>
      </c>
      <c r="D484">
        <v>3050</v>
      </c>
      <c r="E484">
        <v>21.35</v>
      </c>
      <c r="F484">
        <v>0.97045454545454557</v>
      </c>
      <c r="G484">
        <v>22</v>
      </c>
      <c r="I484">
        <v>1557254</v>
      </c>
      <c r="L484" t="str">
        <f t="shared" si="7"/>
        <v>info@bedofroses.cz</v>
      </c>
      <c r="N484">
        <f>IFERROR(IF(ROW()=2,1,IF(COUNTIF($N$1:$N483,$N483)+1&gt;IF(LEN(INDEX(DEF_MAIL,$N483))=LEN(SUBSTITUTE(INDEX(DEF_MAIL,$N483),";","")),1,LEN(INDEX(DEF_MAIL,$N483))-LEN(SUBSTITUTE(INDEX(DEF_MAIL,$N483),";",""))+1),IF($N483+1&gt;ROWS(DEF_MAIL),"",$N483+1),$N483)),"")</f>
        <v>396</v>
      </c>
      <c r="O484">
        <f>IF($N484="","",INDEX(DEF_OBLAST,$N484,1))</f>
        <v>50009106</v>
      </c>
      <c r="P484" t="str">
        <f>IF($N484="","",INDEX(DEF_OBLAST,$N484,2))</f>
        <v>NAVIJÁKY.CZ s.r.o.</v>
      </c>
      <c r="Q484" t="str">
        <f>IF($N484="","",TRIM(RIGHT(LEFT(SUBSTITUTE(INDEX(DEF_MAIL,$N484),";",REPT(" ",LEN(INDEX(DEF_MAIL,$N484)))),COUNTIF($N$2:$N484,$N484)*LEN(INDEX(DEF_MAIL,$N484))),LEN(INDEX(DEF_MAIL,$N484)))))</f>
        <v>navijaky@seznam.cz</v>
      </c>
      <c r="R484">
        <f>IF($N484="","",INDEX(DEF_OBLAST,$N484,4))</f>
        <v>3917</v>
      </c>
      <c r="S484">
        <f>IF($N484="","",INDEX(DEF_OBLAST,$N484,5))</f>
        <v>27.419</v>
      </c>
      <c r="T484">
        <f>IF($N484="","",INDEX(DEF_OBLAST,$N484,6))</f>
        <v>0.57122916666666668</v>
      </c>
      <c r="U484">
        <f>IF($N484="","",INDEX(DEF_OBLAST,$N484,7))</f>
        <v>48</v>
      </c>
      <c r="V484" t="str">
        <f>IF($N484="","",IF(ISNUMBER(INDEX(DEF_OBLAST,$N484,8)),INDEX(DEF_OBLAST,$N484,8),""))</f>
        <v/>
      </c>
      <c r="W484">
        <f>IF($N484="","",INDEX(DEF_OBLAST,$N484,9))</f>
        <v>28486960</v>
      </c>
    </row>
    <row r="485" spans="1:23" x14ac:dyDescent="0.25">
      <c r="A485">
        <v>50011789</v>
      </c>
      <c r="B485" t="s">
        <v>917</v>
      </c>
      <c r="C485" t="s">
        <v>918</v>
      </c>
      <c r="D485">
        <v>6730</v>
      </c>
      <c r="E485">
        <v>47.11</v>
      </c>
      <c r="F485">
        <v>0.98145833333333332</v>
      </c>
      <c r="G485">
        <v>48</v>
      </c>
      <c r="I485">
        <v>48187810</v>
      </c>
      <c r="L485" t="str">
        <f t="shared" si="7"/>
        <v>info@gunshop.cz</v>
      </c>
      <c r="N485">
        <f>IFERROR(IF(ROW()=2,1,IF(COUNTIF($N$1:$N484,$N484)+1&gt;IF(LEN(INDEX(DEF_MAIL,$N484))=LEN(SUBSTITUTE(INDEX(DEF_MAIL,$N484),";","")),1,LEN(INDEX(DEF_MAIL,$N484))-LEN(SUBSTITUTE(INDEX(DEF_MAIL,$N484),";",""))+1),IF($N484+1&gt;ROWS(DEF_MAIL),"",$N484+1),$N484)),"")</f>
        <v>396</v>
      </c>
      <c r="O485">
        <f>IF($N485="","",INDEX(DEF_OBLAST,$N485,1))</f>
        <v>50009106</v>
      </c>
      <c r="P485" t="str">
        <f>IF($N485="","",INDEX(DEF_OBLAST,$N485,2))</f>
        <v>NAVIJÁKY.CZ s.r.o.</v>
      </c>
      <c r="Q485" t="str">
        <f>IF($N485="","",TRIM(RIGHT(LEFT(SUBSTITUTE(INDEX(DEF_MAIL,$N485),";",REPT(" ",LEN(INDEX(DEF_MAIL,$N485)))),COUNTIF($N$2:$N485,$N485)*LEN(INDEX(DEF_MAIL,$N485))),LEN(INDEX(DEF_MAIL,$N485)))))</f>
        <v>info@navijaky.cz</v>
      </c>
      <c r="R485">
        <f>IF($N485="","",INDEX(DEF_OBLAST,$N485,4))</f>
        <v>3917</v>
      </c>
      <c r="S485">
        <f>IF($N485="","",INDEX(DEF_OBLAST,$N485,5))</f>
        <v>27.419</v>
      </c>
      <c r="T485">
        <f>IF($N485="","",INDEX(DEF_OBLAST,$N485,6))</f>
        <v>0.57122916666666668</v>
      </c>
      <c r="U485">
        <f>IF($N485="","",INDEX(DEF_OBLAST,$N485,7))</f>
        <v>48</v>
      </c>
      <c r="V485" t="str">
        <f>IF($N485="","",IF(ISNUMBER(INDEX(DEF_OBLAST,$N485,8)),INDEX(DEF_OBLAST,$N485,8),""))</f>
        <v/>
      </c>
      <c r="W485">
        <f>IF($N485="","",INDEX(DEF_OBLAST,$N485,9))</f>
        <v>28486960</v>
      </c>
    </row>
    <row r="486" spans="1:23" x14ac:dyDescent="0.25">
      <c r="A486">
        <v>50013068</v>
      </c>
      <c r="B486" t="s">
        <v>919</v>
      </c>
      <c r="C486" t="s">
        <v>920</v>
      </c>
      <c r="D486">
        <v>2665</v>
      </c>
      <c r="E486">
        <v>18.655000000000001</v>
      </c>
      <c r="F486">
        <v>0.98184210526315796</v>
      </c>
      <c r="G486">
        <v>19</v>
      </c>
      <c r="I486">
        <v>16744764</v>
      </c>
      <c r="L486" t="str">
        <f t="shared" si="7"/>
        <v>sandera.hc@email.cz</v>
      </c>
      <c r="N486">
        <f>IFERROR(IF(ROW()=2,1,IF(COUNTIF($N$1:$N485,$N485)+1&gt;IF(LEN(INDEX(DEF_MAIL,$N485))=LEN(SUBSTITUTE(INDEX(DEF_MAIL,$N485),";","")),1,LEN(INDEX(DEF_MAIL,$N485))-LEN(SUBSTITUTE(INDEX(DEF_MAIL,$N485),";",""))+1),IF($N485+1&gt;ROWS(DEF_MAIL),"",$N485+1),$N485)),"")</f>
        <v>397</v>
      </c>
      <c r="O486">
        <f>IF($N486="","",INDEX(DEF_OBLAST,$N486,1))</f>
        <v>50011414</v>
      </c>
      <c r="P486" t="str">
        <f>IF($N486="","",INDEX(DEF_OBLAST,$N486,2))</f>
        <v>Lara Design s.r.o.</v>
      </c>
      <c r="Q486" t="str">
        <f>IF($N486="","",TRIM(RIGHT(LEFT(SUBSTITUTE(INDEX(DEF_MAIL,$N486),";",REPT(" ",LEN(INDEX(DEF_MAIL,$N486)))),COUNTIF($N$2:$N486,$N486)*LEN(INDEX(DEF_MAIL,$N486))),LEN(INDEX(DEF_MAIL,$N486)))))</f>
        <v>eshop@laradesignsro.cz.</v>
      </c>
      <c r="R486">
        <f>IF($N486="","",INDEX(DEF_OBLAST,$N486,4))</f>
        <v>11355</v>
      </c>
      <c r="S486">
        <f>IF($N486="","",INDEX(DEF_OBLAST,$N486,5))</f>
        <v>79.484999999999999</v>
      </c>
      <c r="T486">
        <f>IF($N486="","",INDEX(DEF_OBLAST,$N486,6))</f>
        <v>0.57183453237410076</v>
      </c>
      <c r="U486">
        <f>IF($N486="","",INDEX(DEF_OBLAST,$N486,7))</f>
        <v>139</v>
      </c>
      <c r="V486" t="str">
        <f>IF($N486="","",IF(ISNUMBER(INDEX(DEF_OBLAST,$N486,8)),INDEX(DEF_OBLAST,$N486,8),""))</f>
        <v/>
      </c>
      <c r="W486">
        <f>IF($N486="","",INDEX(DEF_OBLAST,$N486,9))</f>
        <v>24300730</v>
      </c>
    </row>
    <row r="487" spans="1:23" x14ac:dyDescent="0.25">
      <c r="A487">
        <v>50008937</v>
      </c>
      <c r="B487" t="s">
        <v>921</v>
      </c>
      <c r="C487" t="s">
        <v>922</v>
      </c>
      <c r="D487">
        <v>7448</v>
      </c>
      <c r="E487">
        <v>52.136000000000003</v>
      </c>
      <c r="F487">
        <v>0.98369811320754719</v>
      </c>
      <c r="G487">
        <v>53</v>
      </c>
      <c r="I487">
        <v>3095088</v>
      </c>
      <c r="L487" t="str">
        <f t="shared" si="7"/>
        <v>info@megabike-cyklo.cz</v>
      </c>
      <c r="N487">
        <f>IFERROR(IF(ROW()=2,1,IF(COUNTIF($N$1:$N486,$N486)+1&gt;IF(LEN(INDEX(DEF_MAIL,$N486))=LEN(SUBSTITUTE(INDEX(DEF_MAIL,$N486),";","")),1,LEN(INDEX(DEF_MAIL,$N486))-LEN(SUBSTITUTE(INDEX(DEF_MAIL,$N486),";",""))+1),IF($N486+1&gt;ROWS(DEF_MAIL),"",$N486+1),$N486)),"")</f>
        <v>398</v>
      </c>
      <c r="O487">
        <f>IF($N487="","",INDEX(DEF_OBLAST,$N487,1))</f>
        <v>50005808</v>
      </c>
      <c r="P487" t="str">
        <f>IF($N487="","",INDEX(DEF_OBLAST,$N487,2))</f>
        <v>A JE TO, spol. s r.o.</v>
      </c>
      <c r="Q487" t="str">
        <f>IF($N487="","",TRIM(RIGHT(LEFT(SUBSTITUTE(INDEX(DEF_MAIL,$N487),";",REPT(" ",LEN(INDEX(DEF_MAIL,$N487)))),COUNTIF($N$2:$N487,$N487)*LEN(INDEX(DEF_MAIL,$N487))),LEN(INDEX(DEF_MAIL,$N487)))))</f>
        <v>radek.108@seznam.cz</v>
      </c>
      <c r="R487">
        <f>IF($N487="","",INDEX(DEF_OBLAST,$N487,4))</f>
        <v>5334</v>
      </c>
      <c r="S487">
        <f>IF($N487="","",INDEX(DEF_OBLAST,$N487,5))</f>
        <v>37.338000000000001</v>
      </c>
      <c r="T487">
        <f>IF($N487="","",INDEX(DEF_OBLAST,$N487,6))</f>
        <v>0.5744307692307693</v>
      </c>
      <c r="U487">
        <f>IF($N487="","",INDEX(DEF_OBLAST,$N487,7))</f>
        <v>65</v>
      </c>
      <c r="V487" t="str">
        <f>IF($N487="","",IF(ISNUMBER(INDEX(DEF_OBLAST,$N487,8)),INDEX(DEF_OBLAST,$N487,8),""))</f>
        <v/>
      </c>
      <c r="W487">
        <f>IF($N487="","",INDEX(DEF_OBLAST,$N487,9))</f>
        <v>25617079</v>
      </c>
    </row>
    <row r="488" spans="1:23" x14ac:dyDescent="0.25">
      <c r="A488">
        <v>50005805</v>
      </c>
      <c r="B488" t="s">
        <v>923</v>
      </c>
      <c r="C488" t="s">
        <v>924</v>
      </c>
      <c r="D488">
        <v>46137</v>
      </c>
      <c r="E488">
        <v>322.959</v>
      </c>
      <c r="F488">
        <v>0.99678703703703708</v>
      </c>
      <c r="G488">
        <v>324</v>
      </c>
      <c r="I488">
        <v>27277364</v>
      </c>
      <c r="L488" t="str">
        <f t="shared" si="7"/>
        <v>petr.pasta@directalpine.com; martin.homola@directalpine.com</v>
      </c>
      <c r="N488">
        <f>IFERROR(IF(ROW()=2,1,IF(COUNTIF($N$1:$N487,$N487)+1&gt;IF(LEN(INDEX(DEF_MAIL,$N487))=LEN(SUBSTITUTE(INDEX(DEF_MAIL,$N487),";","")),1,LEN(INDEX(DEF_MAIL,$N487))-LEN(SUBSTITUTE(INDEX(DEF_MAIL,$N487),";",""))+1),IF($N487+1&gt;ROWS(DEF_MAIL),"",$N487+1),$N487)),"")</f>
        <v>399</v>
      </c>
      <c r="O488">
        <f>IF($N488="","",INDEX(DEF_OBLAST,$N488,1))</f>
        <v>50007200</v>
      </c>
      <c r="P488" t="str">
        <f>IF($N488="","",INDEX(DEF_OBLAST,$N488,2))</f>
        <v>CWP výživové poradenství s.r.o.</v>
      </c>
      <c r="Q488" t="str">
        <f>IF($N488="","",TRIM(RIGHT(LEFT(SUBSTITUTE(INDEX(DEF_MAIL,$N488),";",REPT(" ",LEN(INDEX(DEF_MAIL,$N488)))),COUNTIF($N$2:$N488,$N488)*LEN(INDEX(DEF_MAIL,$N488))),LEN(INDEX(DEF_MAIL,$N488)))))</f>
        <v>josef.mares@cambridge-diet.cz</v>
      </c>
      <c r="R488">
        <f>IF($N488="","",INDEX(DEF_OBLAST,$N488,4))</f>
        <v>72377</v>
      </c>
      <c r="S488">
        <f>IF($N488="","",INDEX(DEF_OBLAST,$N488,5))</f>
        <v>506.63900000000001</v>
      </c>
      <c r="T488">
        <f>IF($N488="","",INDEX(DEF_OBLAST,$N488,6))</f>
        <v>0.57967848970251712</v>
      </c>
      <c r="U488">
        <f>IF($N488="","",INDEX(DEF_OBLAST,$N488,7))</f>
        <v>874</v>
      </c>
      <c r="V488" t="str">
        <f>IF($N488="","",IF(ISNUMBER(INDEX(DEF_OBLAST,$N488,8)),INDEX(DEF_OBLAST,$N488,8),""))</f>
        <v/>
      </c>
      <c r="W488">
        <f>IF($N488="","",INDEX(DEF_OBLAST,$N488,9))</f>
        <v>24231371</v>
      </c>
    </row>
    <row r="489" spans="1:23" x14ac:dyDescent="0.25">
      <c r="A489">
        <v>50010668</v>
      </c>
      <c r="B489" t="s">
        <v>925</v>
      </c>
      <c r="C489" t="s">
        <v>926</v>
      </c>
      <c r="D489">
        <v>258250</v>
      </c>
      <c r="E489">
        <v>1807.75</v>
      </c>
      <c r="F489">
        <v>1.0133127802690582</v>
      </c>
      <c r="G489">
        <v>1784</v>
      </c>
      <c r="I489">
        <v>2858291</v>
      </c>
      <c r="L489" t="str">
        <f t="shared" si="7"/>
        <v>ucetni@pneu-kvalitne.cz</v>
      </c>
      <c r="N489">
        <f>IFERROR(IF(ROW()=2,1,IF(COUNTIF($N$1:$N488,$N488)+1&gt;IF(LEN(INDEX(DEF_MAIL,$N488))=LEN(SUBSTITUTE(INDEX(DEF_MAIL,$N488),";","")),1,LEN(INDEX(DEF_MAIL,$N488))-LEN(SUBSTITUTE(INDEX(DEF_MAIL,$N488),";",""))+1),IF($N488+1&gt;ROWS(DEF_MAIL),"",$N488+1),$N488)),"")</f>
        <v>400</v>
      </c>
      <c r="O489">
        <f>IF($N489="","",INDEX(DEF_OBLAST,$N489,1))</f>
        <v>50012500</v>
      </c>
      <c r="P489" t="str">
        <f>IF($N489="","",INDEX(DEF_OBLAST,$N489,2))</f>
        <v>Prima Outdoor s.r.o.</v>
      </c>
      <c r="Q489" t="str">
        <f>IF($N489="","",TRIM(RIGHT(LEFT(SUBSTITUTE(INDEX(DEF_MAIL,$N489),";",REPT(" ",LEN(INDEX(DEF_MAIL,$N489)))),COUNTIF($N$2:$N489,$N489)*LEN(INDEX(DEF_MAIL,$N489))),LEN(INDEX(DEF_MAIL,$N489)))))</f>
        <v>obchod@prima-outdoor.cz</v>
      </c>
      <c r="R489">
        <f>IF($N489="","",INDEX(DEF_OBLAST,$N489,4))</f>
        <v>12556</v>
      </c>
      <c r="S489">
        <f>IF($N489="","",INDEX(DEF_OBLAST,$N489,5))</f>
        <v>87.891999999999996</v>
      </c>
      <c r="T489">
        <f>IF($N489="","",INDEX(DEF_OBLAST,$N489,6))</f>
        <v>0.58206622516556283</v>
      </c>
      <c r="U489">
        <f>IF($N489="","",INDEX(DEF_OBLAST,$N489,7))</f>
        <v>151</v>
      </c>
      <c r="V489" t="str">
        <f>IF($N489="","",IF(ISNUMBER(INDEX(DEF_OBLAST,$N489,8)),INDEX(DEF_OBLAST,$N489,8),""))</f>
        <v/>
      </c>
      <c r="W489">
        <f>IF($N489="","",INDEX(DEF_OBLAST,$N489,9))</f>
        <v>25580345</v>
      </c>
    </row>
    <row r="490" spans="1:23" x14ac:dyDescent="0.25">
      <c r="A490">
        <v>50008300</v>
      </c>
      <c r="B490" t="s">
        <v>927</v>
      </c>
      <c r="C490" t="s">
        <v>928</v>
      </c>
      <c r="D490">
        <v>3918</v>
      </c>
      <c r="E490">
        <v>27.426000000000002</v>
      </c>
      <c r="F490">
        <v>1.0157777777777779</v>
      </c>
      <c r="G490">
        <v>27</v>
      </c>
      <c r="I490">
        <v>86885227</v>
      </c>
      <c r="L490" t="str">
        <f t="shared" si="7"/>
        <v>spoluprace@glam.cz</v>
      </c>
      <c r="N490">
        <f>IFERROR(IF(ROW()=2,1,IF(COUNTIF($N$1:$N489,$N489)+1&gt;IF(LEN(INDEX(DEF_MAIL,$N489))=LEN(SUBSTITUTE(INDEX(DEF_MAIL,$N489),";","")),1,LEN(INDEX(DEF_MAIL,$N489))-LEN(SUBSTITUTE(INDEX(DEF_MAIL,$N489),";",""))+1),IF($N489+1&gt;ROWS(DEF_MAIL),"",$N489+1),$N489)),"")</f>
        <v>401</v>
      </c>
      <c r="O490">
        <f>IF($N490="","",INDEX(DEF_OBLAST,$N490,1))</f>
        <v>50006634</v>
      </c>
      <c r="P490" t="str">
        <f>IF($N490="","",INDEX(DEF_OBLAST,$N490,2))</f>
        <v>BUDFiT e-shop s.r.o.</v>
      </c>
      <c r="Q490" t="str">
        <f>IF($N490="","",TRIM(RIGHT(LEFT(SUBSTITUTE(INDEX(DEF_MAIL,$N490),";",REPT(" ",LEN(INDEX(DEF_MAIL,$N490)))),COUNTIF($N$2:$N490,$N490)*LEN(INDEX(DEF_MAIL,$N490))),LEN(INDEX(DEF_MAIL,$N490)))))</f>
        <v>obchod@maser.cz</v>
      </c>
      <c r="R490">
        <f>IF($N490="","",INDEX(DEF_OBLAST,$N490,4))</f>
        <v>832</v>
      </c>
      <c r="S490">
        <f>IF($N490="","",INDEX(DEF_OBLAST,$N490,5))</f>
        <v>5.8239999999999998</v>
      </c>
      <c r="T490">
        <f>IF($N490="","",INDEX(DEF_OBLAST,$N490,6))</f>
        <v>0.58240000000000003</v>
      </c>
      <c r="U490">
        <f>IF($N490="","",INDEX(DEF_OBLAST,$N490,7))</f>
        <v>10</v>
      </c>
      <c r="V490" t="str">
        <f>IF($N490="","",IF(ISNUMBER(INDEX(DEF_OBLAST,$N490,8)),INDEX(DEF_OBLAST,$N490,8),""))</f>
        <v/>
      </c>
      <c r="W490">
        <f>IF($N490="","",INDEX(DEF_OBLAST,$N490,9))</f>
        <v>64575942</v>
      </c>
    </row>
    <row r="491" spans="1:23" x14ac:dyDescent="0.25">
      <c r="A491">
        <v>50009597</v>
      </c>
      <c r="B491" t="s">
        <v>929</v>
      </c>
      <c r="C491" t="s">
        <v>930</v>
      </c>
      <c r="D491">
        <v>16878</v>
      </c>
      <c r="E491">
        <v>118.146</v>
      </c>
      <c r="F491">
        <v>1.0185</v>
      </c>
      <c r="G491">
        <v>116</v>
      </c>
      <c r="I491">
        <v>71709614</v>
      </c>
      <c r="L491" t="str">
        <f t="shared" si="7"/>
        <v>info@vysilackymilin.cz</v>
      </c>
      <c r="N491">
        <f>IFERROR(IF(ROW()=2,1,IF(COUNTIF($N$1:$N490,$N490)+1&gt;IF(LEN(INDEX(DEF_MAIL,$N490))=LEN(SUBSTITUTE(INDEX(DEF_MAIL,$N490),";","")),1,LEN(INDEX(DEF_MAIL,$N490))-LEN(SUBSTITUTE(INDEX(DEF_MAIL,$N490),";",""))+1),IF($N490+1&gt;ROWS(DEF_MAIL),"",$N490+1),$N490)),"")</f>
        <v>402</v>
      </c>
      <c r="O491">
        <f>IF($N491="","",INDEX(DEF_OBLAST,$N491,1))</f>
        <v>50005023</v>
      </c>
      <c r="P491" t="str">
        <f>IF($N491="","",INDEX(DEF_OBLAST,$N491,2))</f>
        <v>Jana Cerná</v>
      </c>
      <c r="Q491" t="str">
        <f>IF($N491="","",TRIM(RIGHT(LEFT(SUBSTITUTE(INDEX(DEF_MAIL,$N491),";",REPT(" ",LEN(INDEX(DEF_MAIL,$N491)))),COUNTIF($N$2:$N491,$N491)*LEN(INDEX(DEF_MAIL,$N491))),LEN(INDEX(DEF_MAIL,$N491)))))</f>
        <v>petra.skopova@elektrosolid.cz</v>
      </c>
      <c r="R491">
        <f>IF($N491="","",INDEX(DEF_OBLAST,$N491,4))</f>
        <v>4328</v>
      </c>
      <c r="S491">
        <f>IF($N491="","",INDEX(DEF_OBLAST,$N491,5))</f>
        <v>30.295999999999999</v>
      </c>
      <c r="T491">
        <f>IF($N491="","",INDEX(DEF_OBLAST,$N491,6))</f>
        <v>0.58261538461538465</v>
      </c>
      <c r="U491">
        <f>IF($N491="","",INDEX(DEF_OBLAST,$N491,7))</f>
        <v>52</v>
      </c>
      <c r="V491" t="str">
        <f>IF($N491="","",IF(ISNUMBER(INDEX(DEF_OBLAST,$N491,8)),INDEX(DEF_OBLAST,$N491,8),""))</f>
        <v/>
      </c>
      <c r="W491">
        <f>IF($N491="","",INDEX(DEF_OBLAST,$N491,9))</f>
        <v>15078728</v>
      </c>
    </row>
    <row r="492" spans="1:23" x14ac:dyDescent="0.25">
      <c r="A492">
        <v>50007795</v>
      </c>
      <c r="B492" t="s">
        <v>931</v>
      </c>
      <c r="C492" t="s">
        <v>932</v>
      </c>
      <c r="D492">
        <v>14701</v>
      </c>
      <c r="E492">
        <v>102.907</v>
      </c>
      <c r="F492">
        <v>1.0188811881188118</v>
      </c>
      <c r="G492">
        <v>101</v>
      </c>
      <c r="I492">
        <v>27853411</v>
      </c>
      <c r="L492" t="str">
        <f t="shared" si="7"/>
        <v>info@gastroklub.cz</v>
      </c>
      <c r="N492">
        <f>IFERROR(IF(ROW()=2,1,IF(COUNTIF($N$1:$N491,$N491)+1&gt;IF(LEN(INDEX(DEF_MAIL,$N491))=LEN(SUBSTITUTE(INDEX(DEF_MAIL,$N491),";","")),1,LEN(INDEX(DEF_MAIL,$N491))-LEN(SUBSTITUTE(INDEX(DEF_MAIL,$N491),";",""))+1),IF($N491+1&gt;ROWS(DEF_MAIL),"",$N491+1),$N491)),"")</f>
        <v>403</v>
      </c>
      <c r="O492">
        <f>IF($N492="","",INDEX(DEF_OBLAST,$N492,1))</f>
        <v>50010599</v>
      </c>
      <c r="P492" t="str">
        <f>IF($N492="","",INDEX(DEF_OBLAST,$N492,2))</f>
        <v>Jan Urbánek</v>
      </c>
      <c r="Q492" t="str">
        <f>IF($N492="","",TRIM(RIGHT(LEFT(SUBSTITUTE(INDEX(DEF_MAIL,$N492),";",REPT(" ",LEN(INDEX(DEF_MAIL,$N492)))),COUNTIF($N$2:$N492,$N492)*LEN(INDEX(DEF_MAIL,$N492))),LEN(INDEX(DEF_MAIL,$N492)))))</f>
        <v>info@rcstudio.cz</v>
      </c>
      <c r="R492">
        <f>IF($N492="","",INDEX(DEF_OBLAST,$N492,4))</f>
        <v>14335</v>
      </c>
      <c r="S492">
        <f>IF($N492="","",INDEX(DEF_OBLAST,$N492,5))</f>
        <v>100.345</v>
      </c>
      <c r="T492">
        <f>IF($N492="","",INDEX(DEF_OBLAST,$N492,6))</f>
        <v>0.58340116279069765</v>
      </c>
      <c r="U492">
        <f>IF($N492="","",INDEX(DEF_OBLAST,$N492,7))</f>
        <v>172</v>
      </c>
      <c r="V492" t="str">
        <f>IF($N492="","",IF(ISNUMBER(INDEX(DEF_OBLAST,$N492,8)),INDEX(DEF_OBLAST,$N492,8),""))</f>
        <v/>
      </c>
      <c r="W492">
        <f>IF($N492="","",INDEX(DEF_OBLAST,$N492,9))</f>
        <v>70451397</v>
      </c>
    </row>
    <row r="493" spans="1:23" x14ac:dyDescent="0.25">
      <c r="A493">
        <v>50007960</v>
      </c>
      <c r="B493" t="s">
        <v>933</v>
      </c>
      <c r="C493" t="s">
        <v>934</v>
      </c>
      <c r="D493">
        <v>19369</v>
      </c>
      <c r="E493">
        <v>135.583</v>
      </c>
      <c r="F493">
        <v>1.0271439393939394</v>
      </c>
      <c r="G493">
        <v>132</v>
      </c>
      <c r="I493">
        <v>28613279</v>
      </c>
      <c r="L493" t="str">
        <f t="shared" si="7"/>
        <v>info@taeda.cz</v>
      </c>
      <c r="N493">
        <f>IFERROR(IF(ROW()=2,1,IF(COUNTIF($N$1:$N492,$N492)+1&gt;IF(LEN(INDEX(DEF_MAIL,$N492))=LEN(SUBSTITUTE(INDEX(DEF_MAIL,$N492),";","")),1,LEN(INDEX(DEF_MAIL,$N492))-LEN(SUBSTITUTE(INDEX(DEF_MAIL,$N492),";",""))+1),IF($N492+1&gt;ROWS(DEF_MAIL),"",$N492+1),$N492)),"")</f>
        <v>404</v>
      </c>
      <c r="O493">
        <f>IF($N493="","",INDEX(DEF_OBLAST,$N493,1))</f>
        <v>50012973</v>
      </c>
      <c r="P493" t="str">
        <f>IF($N493="","",INDEX(DEF_OBLAST,$N493,2))</f>
        <v>Ing. Marta Plecitá</v>
      </c>
      <c r="Q493" t="str">
        <f>IF($N493="","",TRIM(RIGHT(LEFT(SUBSTITUTE(INDEX(DEF_MAIL,$N493),";",REPT(" ",LEN(INDEX(DEF_MAIL,$N493)))),COUNTIF($N$2:$N493,$N493)*LEN(INDEX(DEF_MAIL,$N493))),LEN(INDEX(DEF_MAIL,$N493)))))</f>
        <v>michal.plecity@veselanohavice.cz</v>
      </c>
      <c r="R493">
        <f>IF($N493="","",INDEX(DEF_OBLAST,$N493,4))</f>
        <v>6086</v>
      </c>
      <c r="S493">
        <f>IF($N493="","",INDEX(DEF_OBLAST,$N493,5))</f>
        <v>42.602000000000004</v>
      </c>
      <c r="T493">
        <f>IF($N493="","",INDEX(DEF_OBLAST,$N493,6))</f>
        <v>0.58358904109589049</v>
      </c>
      <c r="U493">
        <f>IF($N493="","",INDEX(DEF_OBLAST,$N493,7))</f>
        <v>73</v>
      </c>
      <c r="V493" t="str">
        <f>IF($N493="","",IF(ISNUMBER(INDEX(DEF_OBLAST,$N493,8)),INDEX(DEF_OBLAST,$N493,8),""))</f>
        <v/>
      </c>
      <c r="W493">
        <f>IF($N493="","",INDEX(DEF_OBLAST,$N493,9))</f>
        <v>86662929</v>
      </c>
    </row>
    <row r="494" spans="1:23" x14ac:dyDescent="0.25">
      <c r="A494">
        <v>50010987</v>
      </c>
      <c r="B494" t="s">
        <v>935</v>
      </c>
      <c r="C494" t="s">
        <v>937</v>
      </c>
      <c r="D494">
        <v>24383</v>
      </c>
      <c r="E494">
        <v>170.68100000000001</v>
      </c>
      <c r="F494">
        <v>1.0407378048780489</v>
      </c>
      <c r="G494">
        <v>164</v>
      </c>
      <c r="I494" t="s">
        <v>936</v>
      </c>
      <c r="L494" t="str">
        <f t="shared" si="7"/>
        <v>nejenpneu@nejenpneu.cz</v>
      </c>
      <c r="N494">
        <f>IFERROR(IF(ROW()=2,1,IF(COUNTIF($N$1:$N493,$N493)+1&gt;IF(LEN(INDEX(DEF_MAIL,$N493))=LEN(SUBSTITUTE(INDEX(DEF_MAIL,$N493),";","")),1,LEN(INDEX(DEF_MAIL,$N493))-LEN(SUBSTITUTE(INDEX(DEF_MAIL,$N493),";",""))+1),IF($N493+1&gt;ROWS(DEF_MAIL),"",$N493+1),$N493)),"")</f>
        <v>405</v>
      </c>
      <c r="O494">
        <f>IF($N494="","",INDEX(DEF_OBLAST,$N494,1))</f>
        <v>50007816</v>
      </c>
      <c r="P494" t="str">
        <f>IF($N494="","",INDEX(DEF_OBLAST,$N494,2))</f>
        <v>WellMall s.r.o.</v>
      </c>
      <c r="Q494" t="str">
        <f>IF($N494="","",TRIM(RIGHT(LEFT(SUBSTITUTE(INDEX(DEF_MAIL,$N494),";",REPT(" ",LEN(INDEX(DEF_MAIL,$N494)))),COUNTIF($N$2:$N494,$N494)*LEN(INDEX(DEF_MAIL,$N494))),LEN(INDEX(DEF_MAIL,$N494)))))</f>
        <v>info@wellmall.cz</v>
      </c>
      <c r="R494">
        <f>IF($N494="","",INDEX(DEF_OBLAST,$N494,4))</f>
        <v>9357</v>
      </c>
      <c r="S494">
        <f>IF($N494="","",INDEX(DEF_OBLAST,$N494,5))</f>
        <v>65.498999999999995</v>
      </c>
      <c r="T494">
        <f>IF($N494="","",INDEX(DEF_OBLAST,$N494,6))</f>
        <v>0.58481249999999996</v>
      </c>
      <c r="U494">
        <f>IF($N494="","",INDEX(DEF_OBLAST,$N494,7))</f>
        <v>112</v>
      </c>
      <c r="V494" t="str">
        <f>IF($N494="","",IF(ISNUMBER(INDEX(DEF_OBLAST,$N494,8)),INDEX(DEF_OBLAST,$N494,8),""))</f>
        <v/>
      </c>
      <c r="W494">
        <f>IF($N494="","",INDEX(DEF_OBLAST,$N494,9))</f>
        <v>28799968</v>
      </c>
    </row>
    <row r="495" spans="1:23" x14ac:dyDescent="0.25">
      <c r="A495">
        <v>50006397</v>
      </c>
      <c r="B495" t="s">
        <v>938</v>
      </c>
      <c r="C495" t="s">
        <v>939</v>
      </c>
      <c r="D495">
        <v>9393</v>
      </c>
      <c r="E495">
        <v>65.751000000000005</v>
      </c>
      <c r="F495">
        <v>1.0436666666666667</v>
      </c>
      <c r="G495">
        <v>63</v>
      </c>
      <c r="I495">
        <v>18920616</v>
      </c>
      <c r="L495" t="str">
        <f t="shared" si="7"/>
        <v>sedra@volny.cz</v>
      </c>
      <c r="N495">
        <f>IFERROR(IF(ROW()=2,1,IF(COUNTIF($N$1:$N494,$N494)+1&gt;IF(LEN(INDEX(DEF_MAIL,$N494))=LEN(SUBSTITUTE(INDEX(DEF_MAIL,$N494),";","")),1,LEN(INDEX(DEF_MAIL,$N494))-LEN(SUBSTITUTE(INDEX(DEF_MAIL,$N494),";",""))+1),IF($N494+1&gt;ROWS(DEF_MAIL),"",$N494+1),$N494)),"")</f>
        <v>406</v>
      </c>
      <c r="O495">
        <f>IF($N495="","",INDEX(DEF_OBLAST,$N495,1))</f>
        <v>50011083</v>
      </c>
      <c r="P495" t="str">
        <f>IF($N495="","",INDEX(DEF_OBLAST,$N495,2))</f>
        <v>Unax Import s.r.o.</v>
      </c>
      <c r="Q495" t="str">
        <f>IF($N495="","",TRIM(RIGHT(LEFT(SUBSTITUTE(INDEX(DEF_MAIL,$N495),";",REPT(" ",LEN(INDEX(DEF_MAIL,$N495)))),COUNTIF($N$2:$N495,$N495)*LEN(INDEX(DEF_MAIL,$N495))),LEN(INDEX(DEF_MAIL,$N495)))))</f>
        <v>unaximport@gmail.com</v>
      </c>
      <c r="R495">
        <f>IF($N495="","",INDEX(DEF_OBLAST,$N495,4))</f>
        <v>225295</v>
      </c>
      <c r="S495">
        <f>IF($N495="","",INDEX(DEF_OBLAST,$N495,5))</f>
        <v>1577.0650000000001</v>
      </c>
      <c r="T495">
        <f>IF($N495="","",INDEX(DEF_OBLAST,$N495,6))</f>
        <v>0.58518181818181825</v>
      </c>
      <c r="U495">
        <f>IF($N495="","",INDEX(DEF_OBLAST,$N495,7))</f>
        <v>2695</v>
      </c>
      <c r="V495" t="str">
        <f>IF($N495="","",IF(ISNUMBER(INDEX(DEF_OBLAST,$N495,8)),INDEX(DEF_OBLAST,$N495,8),""))</f>
        <v/>
      </c>
      <c r="W495">
        <f>IF($N495="","",INDEX(DEF_OBLAST,$N495,9))</f>
        <v>4349261</v>
      </c>
    </row>
    <row r="496" spans="1:23" x14ac:dyDescent="0.25">
      <c r="A496">
        <v>50012746</v>
      </c>
      <c r="B496" t="s">
        <v>940</v>
      </c>
      <c r="C496" t="s">
        <v>941</v>
      </c>
      <c r="D496">
        <v>9105</v>
      </c>
      <c r="E496">
        <v>63.734999999999999</v>
      </c>
      <c r="F496">
        <v>1.0448360655737705</v>
      </c>
      <c r="G496">
        <v>61</v>
      </c>
      <c r="I496">
        <v>47915234</v>
      </c>
      <c r="L496" t="str">
        <f t="shared" si="7"/>
        <v>husarikova@kozap.cz</v>
      </c>
      <c r="N496">
        <f>IFERROR(IF(ROW()=2,1,IF(COUNTIF($N$1:$N495,$N495)+1&gt;IF(LEN(INDEX(DEF_MAIL,$N495))=LEN(SUBSTITUTE(INDEX(DEF_MAIL,$N495),";","")),1,LEN(INDEX(DEF_MAIL,$N495))-LEN(SUBSTITUTE(INDEX(DEF_MAIL,$N495),";",""))+1),IF($N495+1&gt;ROWS(DEF_MAIL),"",$N495+1),$N495)),"")</f>
        <v>407</v>
      </c>
      <c r="O496">
        <f>IF($N496="","",INDEX(DEF_OBLAST,$N496,1))</f>
        <v>50006803</v>
      </c>
      <c r="P496" t="str">
        <f>IF($N496="","",INDEX(DEF_OBLAST,$N496,2))</f>
        <v>NECY s.r.o.</v>
      </c>
      <c r="Q496" t="str">
        <f>IF($N496="","",TRIM(RIGHT(LEFT(SUBSTITUTE(INDEX(DEF_MAIL,$N496),";",REPT(" ",LEN(INDEX(DEF_MAIL,$N496)))),COUNTIF($N$2:$N496,$N496)*LEN(INDEX(DEF_MAIL,$N496))),LEN(INDEX(DEF_MAIL,$N496)))))</f>
        <v>economy@necy.cz</v>
      </c>
      <c r="R496">
        <f>IF($N496="","",INDEX(DEF_OBLAST,$N496,4))</f>
        <v>28361</v>
      </c>
      <c r="S496">
        <f>IF($N496="","",INDEX(DEF_OBLAST,$N496,5))</f>
        <v>198.52700000000002</v>
      </c>
      <c r="T496">
        <f>IF($N496="","",INDEX(DEF_OBLAST,$N496,6))</f>
        <v>0.59261791044776124</v>
      </c>
      <c r="U496">
        <f>IF($N496="","",INDEX(DEF_OBLAST,$N496,7))</f>
        <v>335</v>
      </c>
      <c r="V496" t="str">
        <f>IF($N496="","",IF(ISNUMBER(INDEX(DEF_OBLAST,$N496,8)),INDEX(DEF_OBLAST,$N496,8),""))</f>
        <v/>
      </c>
      <c r="W496">
        <f>IF($N496="","",INDEX(DEF_OBLAST,$N496,9))</f>
        <v>28285425</v>
      </c>
    </row>
    <row r="497" spans="1:23" x14ac:dyDescent="0.25">
      <c r="A497">
        <v>50011600</v>
      </c>
      <c r="B497" t="s">
        <v>942</v>
      </c>
      <c r="C497" t="s">
        <v>943</v>
      </c>
      <c r="D497">
        <v>123261</v>
      </c>
      <c r="E497">
        <v>862.827</v>
      </c>
      <c r="F497">
        <v>1.0573860294117647</v>
      </c>
      <c r="G497">
        <v>816</v>
      </c>
      <c r="I497">
        <v>27744574</v>
      </c>
      <c r="L497" t="str">
        <f t="shared" si="7"/>
        <v>info@seznam-pneu.cz</v>
      </c>
      <c r="N497">
        <f>IFERROR(IF(ROW()=2,1,IF(COUNTIF($N$1:$N496,$N496)+1&gt;IF(LEN(INDEX(DEF_MAIL,$N496))=LEN(SUBSTITUTE(INDEX(DEF_MAIL,$N496),";","")),1,LEN(INDEX(DEF_MAIL,$N496))-LEN(SUBSTITUTE(INDEX(DEF_MAIL,$N496),";",""))+1),IF($N496+1&gt;ROWS(DEF_MAIL),"",$N496+1),$N496)),"")</f>
        <v>408</v>
      </c>
      <c r="O497">
        <f>IF($N497="","",INDEX(DEF_OBLAST,$N497,1))</f>
        <v>50007131</v>
      </c>
      <c r="P497" t="str">
        <f>IF($N497="","",INDEX(DEF_OBLAST,$N497,2))</f>
        <v>Forst Agro s.r.o.</v>
      </c>
      <c r="Q497" t="str">
        <f>IF($N497="","",TRIM(RIGHT(LEFT(SUBSTITUTE(INDEX(DEF_MAIL,$N497),";",REPT(" ",LEN(INDEX(DEF_MAIL,$N497)))),COUNTIF($N$2:$N497,$N497)*LEN(INDEX(DEF_MAIL,$N497))),LEN(INDEX(DEF_MAIL,$N497)))))</f>
        <v>office@forstagro.cz</v>
      </c>
      <c r="R497">
        <f>IF($N497="","",INDEX(DEF_OBLAST,$N497,4))</f>
        <v>36719</v>
      </c>
      <c r="S497">
        <f>IF($N497="","",INDEX(DEF_OBLAST,$N497,5))</f>
        <v>257.03300000000002</v>
      </c>
      <c r="T497">
        <f>IF($N497="","",INDEX(DEF_OBLAST,$N497,6))</f>
        <v>0.59775116279069773</v>
      </c>
      <c r="U497">
        <f>IF($N497="","",INDEX(DEF_OBLAST,$N497,7))</f>
        <v>430</v>
      </c>
      <c r="V497" t="str">
        <f>IF($N497="","",IF(ISNUMBER(INDEX(DEF_OBLAST,$N497,8)),INDEX(DEF_OBLAST,$N497,8),""))</f>
        <v/>
      </c>
      <c r="W497">
        <f>IF($N497="","",INDEX(DEF_OBLAST,$N497,9))</f>
        <v>28157478</v>
      </c>
    </row>
    <row r="498" spans="1:23" x14ac:dyDescent="0.25">
      <c r="A498">
        <v>50010415</v>
      </c>
      <c r="B498" t="s">
        <v>944</v>
      </c>
      <c r="C498" t="s">
        <v>945</v>
      </c>
      <c r="D498">
        <v>24176</v>
      </c>
      <c r="E498">
        <v>169.232</v>
      </c>
      <c r="F498">
        <v>1.0643522012578617</v>
      </c>
      <c r="G498">
        <v>159</v>
      </c>
      <c r="I498">
        <v>2768411</v>
      </c>
      <c r="L498" t="str">
        <f t="shared" si="7"/>
        <v>z.maly@i-hrackarstvi.cz</v>
      </c>
      <c r="N498">
        <f>IFERROR(IF(ROW()=2,1,IF(COUNTIF($N$1:$N497,$N497)+1&gt;IF(LEN(INDEX(DEF_MAIL,$N497))=LEN(SUBSTITUTE(INDEX(DEF_MAIL,$N497),";","")),1,LEN(INDEX(DEF_MAIL,$N497))-LEN(SUBSTITUTE(INDEX(DEF_MAIL,$N497),";",""))+1),IF($N497+1&gt;ROWS(DEF_MAIL),"",$N497+1),$N497)),"")</f>
        <v>408</v>
      </c>
      <c r="O498">
        <f>IF($N498="","",INDEX(DEF_OBLAST,$N498,1))</f>
        <v>50007131</v>
      </c>
      <c r="P498" t="str">
        <f>IF($N498="","",INDEX(DEF_OBLAST,$N498,2))</f>
        <v>Forst Agro s.r.o.</v>
      </c>
      <c r="Q498" t="str">
        <f>IF($N498="","",TRIM(RIGHT(LEFT(SUBSTITUTE(INDEX(DEF_MAIL,$N498),";",REPT(" ",LEN(INDEX(DEF_MAIL,$N498)))),COUNTIF($N$2:$N498,$N498)*LEN(INDEX(DEF_MAIL,$N498))),LEN(INDEX(DEF_MAIL,$N498)))))</f>
        <v>info@forstagro.cz</v>
      </c>
      <c r="R498">
        <f>IF($N498="","",INDEX(DEF_OBLAST,$N498,4))</f>
        <v>36719</v>
      </c>
      <c r="S498">
        <f>IF($N498="","",INDEX(DEF_OBLAST,$N498,5))</f>
        <v>257.03300000000002</v>
      </c>
      <c r="T498">
        <f>IF($N498="","",INDEX(DEF_OBLAST,$N498,6))</f>
        <v>0.59775116279069773</v>
      </c>
      <c r="U498">
        <f>IF($N498="","",INDEX(DEF_OBLAST,$N498,7))</f>
        <v>430</v>
      </c>
      <c r="V498" t="str">
        <f>IF($N498="","",IF(ISNUMBER(INDEX(DEF_OBLAST,$N498,8)),INDEX(DEF_OBLAST,$N498,8),""))</f>
        <v/>
      </c>
      <c r="W498">
        <f>IF($N498="","",INDEX(DEF_OBLAST,$N498,9))</f>
        <v>28157478</v>
      </c>
    </row>
    <row r="499" spans="1:23" x14ac:dyDescent="0.25">
      <c r="A499">
        <v>50009496</v>
      </c>
      <c r="B499" t="s">
        <v>946</v>
      </c>
      <c r="C499" t="s">
        <v>947</v>
      </c>
      <c r="D499">
        <v>20123</v>
      </c>
      <c r="E499">
        <v>140.86099999999999</v>
      </c>
      <c r="F499">
        <v>1.0671287878787878</v>
      </c>
      <c r="G499">
        <v>132</v>
      </c>
      <c r="I499">
        <v>2852403</v>
      </c>
      <c r="L499" t="str">
        <f t="shared" si="7"/>
        <v>info@uniquesport.cz</v>
      </c>
      <c r="N499">
        <f>IFERROR(IF(ROW()=2,1,IF(COUNTIF($N$1:$N498,$N498)+1&gt;IF(LEN(INDEX(DEF_MAIL,$N498))=LEN(SUBSTITUTE(INDEX(DEF_MAIL,$N498),";","")),1,LEN(INDEX(DEF_MAIL,$N498))-LEN(SUBSTITUTE(INDEX(DEF_MAIL,$N498),";",""))+1),IF($N498+1&gt;ROWS(DEF_MAIL),"",$N498+1),$N498)),"")</f>
        <v>409</v>
      </c>
      <c r="O499">
        <f>IF($N499="","",INDEX(DEF_OBLAST,$N499,1))</f>
        <v>50009951</v>
      </c>
      <c r="P499" t="str">
        <f>IF($N499="","",INDEX(DEF_OBLAST,$N499,2))</f>
        <v>L-Sport Lukasz Ledwin</v>
      </c>
      <c r="Q499" t="str">
        <f>IF($N499="","",TRIM(RIGHT(LEFT(SUBSTITUTE(INDEX(DEF_MAIL,$N499),";",REPT(" ",LEN(INDEX(DEF_MAIL,$N499)))),COUNTIF($N$2:$N499,$N499)*LEN(INDEX(DEF_MAIL,$N499))),LEN(INDEX(DEF_MAIL,$N499)))))</f>
        <v>info@controlshop.pl</v>
      </c>
      <c r="R499">
        <f>IF($N499="","",INDEX(DEF_OBLAST,$N499,4))</f>
        <v>1026</v>
      </c>
      <c r="S499">
        <f>IF($N499="","",INDEX(DEF_OBLAST,$N499,5))</f>
        <v>7.1820000000000004</v>
      </c>
      <c r="T499">
        <f>IF($N499="","",INDEX(DEF_OBLAST,$N499,6))</f>
        <v>0.59850000000000003</v>
      </c>
      <c r="U499">
        <f>IF($N499="","",INDEX(DEF_OBLAST,$N499,7))</f>
        <v>12</v>
      </c>
      <c r="V499" t="str">
        <f>IF($N499="","",IF(ISNUMBER(INDEX(DEF_OBLAST,$N499,8)),INDEX(DEF_OBLAST,$N499,8),""))</f>
        <v/>
      </c>
      <c r="W499" t="str">
        <f>IF($N499="","",INDEX(DEF_OBLAST,$N499,9))</f>
        <v>PL5482097991</v>
      </c>
    </row>
    <row r="500" spans="1:23" x14ac:dyDescent="0.25">
      <c r="A500">
        <v>50012318</v>
      </c>
      <c r="B500" t="s">
        <v>948</v>
      </c>
      <c r="C500" t="s">
        <v>949</v>
      </c>
      <c r="D500">
        <v>13271</v>
      </c>
      <c r="E500">
        <v>92.897000000000006</v>
      </c>
      <c r="F500">
        <v>1.0677816091954024</v>
      </c>
      <c r="G500">
        <v>87</v>
      </c>
      <c r="I500">
        <v>73809683</v>
      </c>
      <c r="L500" t="str">
        <f t="shared" si="7"/>
        <v>petra.frantova@email.cz</v>
      </c>
      <c r="N500">
        <f>IFERROR(IF(ROW()=2,1,IF(COUNTIF($N$1:$N499,$N499)+1&gt;IF(LEN(INDEX(DEF_MAIL,$N499))=LEN(SUBSTITUTE(INDEX(DEF_MAIL,$N499),";","")),1,LEN(INDEX(DEF_MAIL,$N499))-LEN(SUBSTITUTE(INDEX(DEF_MAIL,$N499),";",""))+1),IF($N499+1&gt;ROWS(DEF_MAIL),"",$N499+1),$N499)),"")</f>
        <v>410</v>
      </c>
      <c r="O500">
        <f>IF($N500="","",INDEX(DEF_OBLAST,$N500,1))</f>
        <v>50008720</v>
      </c>
      <c r="P500" t="str">
        <f>IF($N500="","",INDEX(DEF_OBLAST,$N500,2))</f>
        <v>Štastný Jaroslav</v>
      </c>
      <c r="Q500" t="str">
        <f>IF($N500="","",TRIM(RIGHT(LEFT(SUBSTITUTE(INDEX(DEF_MAIL,$N500),";",REPT(" ",LEN(INDEX(DEF_MAIL,$N500)))),COUNTIF($N$2:$N500,$N500)*LEN(INDEX(DEF_MAIL,$N500))),LEN(INDEX(DEF_MAIL,$N500)))))</f>
        <v>stastnaeva32@gmail.com</v>
      </c>
      <c r="R500">
        <f>IF($N500="","",INDEX(DEF_OBLAST,$N500,4))</f>
        <v>20873</v>
      </c>
      <c r="S500">
        <f>IF($N500="","",INDEX(DEF_OBLAST,$N500,5))</f>
        <v>146.11099999999999</v>
      </c>
      <c r="T500">
        <f>IF($N500="","",INDEX(DEF_OBLAST,$N500,6))</f>
        <v>0.59881557377049177</v>
      </c>
      <c r="U500">
        <f>IF($N500="","",INDEX(DEF_OBLAST,$N500,7))</f>
        <v>244</v>
      </c>
      <c r="V500" t="str">
        <f>IF($N500="","",IF(ISNUMBER(INDEX(DEF_OBLAST,$N500,8)),INDEX(DEF_OBLAST,$N500,8),""))</f>
        <v/>
      </c>
      <c r="W500">
        <f>IF($N500="","",INDEX(DEF_OBLAST,$N500,9))</f>
        <v>10229701</v>
      </c>
    </row>
    <row r="501" spans="1:23" x14ac:dyDescent="0.25">
      <c r="A501">
        <v>50009615</v>
      </c>
      <c r="B501" t="s">
        <v>950</v>
      </c>
      <c r="C501" t="s">
        <v>951</v>
      </c>
      <c r="D501">
        <v>30443</v>
      </c>
      <c r="E501">
        <v>213.101</v>
      </c>
      <c r="F501">
        <v>1.0762676767676769</v>
      </c>
      <c r="G501">
        <v>198</v>
      </c>
      <c r="I501">
        <v>25223089</v>
      </c>
      <c r="L501" t="str">
        <f t="shared" si="7"/>
        <v>toupalik@trading-consulting.cz</v>
      </c>
      <c r="N501">
        <f>IFERROR(IF(ROW()=2,1,IF(COUNTIF($N$1:$N500,$N500)+1&gt;IF(LEN(INDEX(DEF_MAIL,$N500))=LEN(SUBSTITUTE(INDEX(DEF_MAIL,$N500),";","")),1,LEN(INDEX(DEF_MAIL,$N500))-LEN(SUBSTITUTE(INDEX(DEF_MAIL,$N500),";",""))+1),IF($N500+1&gt;ROWS(DEF_MAIL),"",$N500+1),$N500)),"")</f>
        <v>410</v>
      </c>
      <c r="O501">
        <f>IF($N501="","",INDEX(DEF_OBLAST,$N501,1))</f>
        <v>50008720</v>
      </c>
      <c r="P501" t="str">
        <f>IF($N501="","",INDEX(DEF_OBLAST,$N501,2))</f>
        <v>Štastný Jaroslav</v>
      </c>
      <c r="Q501" t="str">
        <f>IF($N501="","",TRIM(RIGHT(LEFT(SUBSTITUTE(INDEX(DEF_MAIL,$N501),";",REPT(" ",LEN(INDEX(DEF_MAIL,$N501)))),COUNTIF($N$2:$N501,$N501)*LEN(INDEX(DEF_MAIL,$N501))),LEN(INDEX(DEF_MAIL,$N501)))))</f>
        <v>taso@volny.cz</v>
      </c>
      <c r="R501">
        <f>IF($N501="","",INDEX(DEF_OBLAST,$N501,4))</f>
        <v>20873</v>
      </c>
      <c r="S501">
        <f>IF($N501="","",INDEX(DEF_OBLAST,$N501,5))</f>
        <v>146.11099999999999</v>
      </c>
      <c r="T501">
        <f>IF($N501="","",INDEX(DEF_OBLAST,$N501,6))</f>
        <v>0.59881557377049177</v>
      </c>
      <c r="U501">
        <f>IF($N501="","",INDEX(DEF_OBLAST,$N501,7))</f>
        <v>244</v>
      </c>
      <c r="V501" t="str">
        <f>IF($N501="","",IF(ISNUMBER(INDEX(DEF_OBLAST,$N501,8)),INDEX(DEF_OBLAST,$N501,8),""))</f>
        <v/>
      </c>
      <c r="W501">
        <f>IF($N501="","",INDEX(DEF_OBLAST,$N501,9))</f>
        <v>10229701</v>
      </c>
    </row>
    <row r="502" spans="1:23" x14ac:dyDescent="0.25">
      <c r="A502">
        <v>50003210</v>
      </c>
      <c r="B502" t="s">
        <v>952</v>
      </c>
      <c r="C502" t="s">
        <v>953</v>
      </c>
      <c r="D502">
        <v>23779</v>
      </c>
      <c r="E502">
        <v>166.453</v>
      </c>
      <c r="F502">
        <v>1.0808636363636364</v>
      </c>
      <c r="G502">
        <v>154</v>
      </c>
      <c r="I502">
        <v>15590356</v>
      </c>
      <c r="L502" t="str">
        <f t="shared" si="7"/>
        <v>koloobchod@seznam.cz</v>
      </c>
      <c r="N502">
        <f>IFERROR(IF(ROW()=2,1,IF(COUNTIF($N$1:$N501,$N501)+1&gt;IF(LEN(INDEX(DEF_MAIL,$N501))=LEN(SUBSTITUTE(INDEX(DEF_MAIL,$N501),";","")),1,LEN(INDEX(DEF_MAIL,$N501))-LEN(SUBSTITUTE(INDEX(DEF_MAIL,$N501),";",""))+1),IF($N501+1&gt;ROWS(DEF_MAIL),"",$N501+1),$N501)),"")</f>
        <v>411</v>
      </c>
      <c r="O502">
        <f>IF($N502="","",INDEX(DEF_OBLAST,$N502,1))</f>
        <v>50002498</v>
      </c>
      <c r="P502" t="str">
        <f>IF($N502="","",INDEX(DEF_OBLAST,$N502,2))</f>
        <v>P.M.P. COMPANY S.R.O.</v>
      </c>
      <c r="Q502" t="str">
        <f>IF($N502="","",TRIM(RIGHT(LEFT(SUBSTITUTE(INDEX(DEF_MAIL,$N502),";",REPT(" ",LEN(INDEX(DEF_MAIL,$N502)))),COUNTIF($N$2:$N502,$N502)*LEN(INDEX(DEF_MAIL,$N502))),LEN(INDEX(DEF_MAIL,$N502)))))</f>
        <v>petira@pmpcompany.cz</v>
      </c>
      <c r="R502">
        <f>IF($N502="","",INDEX(DEF_OBLAST,$N502,4))</f>
        <v>7984</v>
      </c>
      <c r="S502">
        <f>IF($N502="","",INDEX(DEF_OBLAST,$N502,5))</f>
        <v>55.887999999999998</v>
      </c>
      <c r="T502">
        <f>IF($N502="","",INDEX(DEF_OBLAST,$N502,6))</f>
        <v>0.60094623655913981</v>
      </c>
      <c r="U502">
        <f>IF($N502="","",INDEX(DEF_OBLAST,$N502,7))</f>
        <v>93</v>
      </c>
      <c r="V502" t="str">
        <f>IF($N502="","",IF(ISNUMBER(INDEX(DEF_OBLAST,$N502,8)),INDEX(DEF_OBLAST,$N502,8),""))</f>
        <v/>
      </c>
      <c r="W502">
        <f>IF($N502="","",INDEX(DEF_OBLAST,$N502,9))</f>
        <v>25933388</v>
      </c>
    </row>
    <row r="503" spans="1:23" x14ac:dyDescent="0.25">
      <c r="A503">
        <v>50008290</v>
      </c>
      <c r="B503" t="s">
        <v>954</v>
      </c>
      <c r="C503" t="s">
        <v>955</v>
      </c>
      <c r="D503">
        <v>1702</v>
      </c>
      <c r="E503">
        <v>11.914</v>
      </c>
      <c r="F503">
        <v>1.0830909090909091</v>
      </c>
      <c r="G503">
        <v>11</v>
      </c>
      <c r="I503">
        <v>13780212</v>
      </c>
      <c r="L503" t="str">
        <f t="shared" si="7"/>
        <v>obchod@mlsnymazlik.cz</v>
      </c>
      <c r="N503">
        <f>IFERROR(IF(ROW()=2,1,IF(COUNTIF($N$1:$N502,$N502)+1&gt;IF(LEN(INDEX(DEF_MAIL,$N502))=LEN(SUBSTITUTE(INDEX(DEF_MAIL,$N502),";","")),1,LEN(INDEX(DEF_MAIL,$N502))-LEN(SUBSTITUTE(INDEX(DEF_MAIL,$N502),";",""))+1),IF($N502+1&gt;ROWS(DEF_MAIL),"",$N502+1),$N502)),"")</f>
        <v>412</v>
      </c>
      <c r="O503">
        <f>IF($N503="","",INDEX(DEF_OBLAST,$N503,1))</f>
        <v>50011936</v>
      </c>
      <c r="P503" t="str">
        <f>IF($N503="","",INDEX(DEF_OBLAST,$N503,2))</f>
        <v>PREMIUM BOUTIQUES s.r.o.</v>
      </c>
      <c r="Q503" t="str">
        <f>IF($N503="","",TRIM(RIGHT(LEFT(SUBSTITUTE(INDEX(DEF_MAIL,$N503),";",REPT(" ",LEN(INDEX(DEF_MAIL,$N503)))),COUNTIF($N$2:$N503,$N503)*LEN(INDEX(DEF_MAIL,$N503))),LEN(INDEX(DEF_MAIL,$N503)))))</f>
        <v>gls@envanto.cz</v>
      </c>
      <c r="R503">
        <f>IF($N503="","",INDEX(DEF_OBLAST,$N503,4))</f>
        <v>1033</v>
      </c>
      <c r="S503">
        <f>IF($N503="","",INDEX(DEF_OBLAST,$N503,5))</f>
        <v>7.2309999999999999</v>
      </c>
      <c r="T503">
        <f>IF($N503="","",INDEX(DEF_OBLAST,$N503,6))</f>
        <v>0.60258333333333336</v>
      </c>
      <c r="U503">
        <f>IF($N503="","",INDEX(DEF_OBLAST,$N503,7))</f>
        <v>12</v>
      </c>
      <c r="V503" t="str">
        <f>IF($N503="","",IF(ISNUMBER(INDEX(DEF_OBLAST,$N503,8)),INDEX(DEF_OBLAST,$N503,8),""))</f>
        <v/>
      </c>
      <c r="W503">
        <f>IF($N503="","",INDEX(DEF_OBLAST,$N503,9))</f>
        <v>4621026</v>
      </c>
    </row>
    <row r="504" spans="1:23" x14ac:dyDescent="0.25">
      <c r="A504">
        <v>50005162</v>
      </c>
      <c r="B504" t="s">
        <v>956</v>
      </c>
      <c r="C504" t="s">
        <v>957</v>
      </c>
      <c r="D504">
        <v>4185</v>
      </c>
      <c r="E504">
        <v>29.295000000000002</v>
      </c>
      <c r="F504">
        <v>1.085</v>
      </c>
      <c r="G504">
        <v>27</v>
      </c>
      <c r="I504">
        <v>74117262</v>
      </c>
      <c r="L504" t="str">
        <f t="shared" si="7"/>
        <v>info@drevenedomecky.cz</v>
      </c>
      <c r="N504">
        <f>IFERROR(IF(ROW()=2,1,IF(COUNTIF($N$1:$N503,$N503)+1&gt;IF(LEN(INDEX(DEF_MAIL,$N503))=LEN(SUBSTITUTE(INDEX(DEF_MAIL,$N503),";","")),1,LEN(INDEX(DEF_MAIL,$N503))-LEN(SUBSTITUTE(INDEX(DEF_MAIL,$N503),";",""))+1),IF($N503+1&gt;ROWS(DEF_MAIL),"",$N503+1),$N503)),"")</f>
        <v>412</v>
      </c>
      <c r="O504">
        <f>IF($N504="","",INDEX(DEF_OBLAST,$N504,1))</f>
        <v>50011936</v>
      </c>
      <c r="P504" t="str">
        <f>IF($N504="","",INDEX(DEF_OBLAST,$N504,2))</f>
        <v>PREMIUM BOUTIQUES s.r.o.</v>
      </c>
      <c r="Q504" t="str">
        <f>IF($N504="","",TRIM(RIGHT(LEFT(SUBSTITUTE(INDEX(DEF_MAIL,$N504),";",REPT(" ",LEN(INDEX(DEF_MAIL,$N504)))),COUNTIF($N$2:$N504,$N504)*LEN(INDEX(DEF_MAIL,$N504))),LEN(INDEX(DEF_MAIL,$N504)))))</f>
        <v>info@envanto.cz</v>
      </c>
      <c r="R504">
        <f>IF($N504="","",INDEX(DEF_OBLAST,$N504,4))</f>
        <v>1033</v>
      </c>
      <c r="S504">
        <f>IF($N504="","",INDEX(DEF_OBLAST,$N504,5))</f>
        <v>7.2309999999999999</v>
      </c>
      <c r="T504">
        <f>IF($N504="","",INDEX(DEF_OBLAST,$N504,6))</f>
        <v>0.60258333333333336</v>
      </c>
      <c r="U504">
        <f>IF($N504="","",INDEX(DEF_OBLAST,$N504,7))</f>
        <v>12</v>
      </c>
      <c r="V504" t="str">
        <f>IF($N504="","",IF(ISNUMBER(INDEX(DEF_OBLAST,$N504,8)),INDEX(DEF_OBLAST,$N504,8),""))</f>
        <v/>
      </c>
      <c r="W504">
        <f>IF($N504="","",INDEX(DEF_OBLAST,$N504,9))</f>
        <v>4621026</v>
      </c>
    </row>
    <row r="505" spans="1:23" x14ac:dyDescent="0.25">
      <c r="A505">
        <v>50009591</v>
      </c>
      <c r="B505" t="s">
        <v>958</v>
      </c>
      <c r="C505" t="s">
        <v>959</v>
      </c>
      <c r="D505">
        <v>16623</v>
      </c>
      <c r="E505">
        <v>116.361</v>
      </c>
      <c r="F505">
        <v>1.0874859813084112</v>
      </c>
      <c r="G505">
        <v>107</v>
      </c>
      <c r="I505">
        <v>46508147</v>
      </c>
      <c r="L505" t="str">
        <f t="shared" si="7"/>
        <v>hurychova@tht.cz</v>
      </c>
      <c r="N505">
        <f>IFERROR(IF(ROW()=2,1,IF(COUNTIF($N$1:$N504,$N504)+1&gt;IF(LEN(INDEX(DEF_MAIL,$N504))=LEN(SUBSTITUTE(INDEX(DEF_MAIL,$N504),";","")),1,LEN(INDEX(DEF_MAIL,$N504))-LEN(SUBSTITUTE(INDEX(DEF_MAIL,$N504),";",""))+1),IF($N504+1&gt;ROWS(DEF_MAIL),"",$N504+1),$N504)),"")</f>
        <v>413</v>
      </c>
      <c r="O505">
        <f>IF($N505="","",INDEX(DEF_OBLAST,$N505,1))</f>
        <v>50012190</v>
      </c>
      <c r="P505" t="str">
        <f>IF($N505="","",INDEX(DEF_OBLAST,$N505,2))</f>
        <v>Zbynek Novotný</v>
      </c>
      <c r="Q505" t="str">
        <f>IF($N505="","",TRIM(RIGHT(LEFT(SUBSTITUTE(INDEX(DEF_MAIL,$N505),";",REPT(" ",LEN(INDEX(DEF_MAIL,$N505)))),COUNTIF($N$2:$N505,$N505)*LEN(INDEX(DEF_MAIL,$N505))),LEN(INDEX(DEF_MAIL,$N505)))))</f>
        <v>info@bono-naradi.cz</v>
      </c>
      <c r="R505">
        <f>IF($N505="","",INDEX(DEF_OBLAST,$N505,4))</f>
        <v>5867</v>
      </c>
      <c r="S505">
        <f>IF($N505="","",INDEX(DEF_OBLAST,$N505,5))</f>
        <v>41.069000000000003</v>
      </c>
      <c r="T505">
        <f>IF($N505="","",INDEX(DEF_OBLAST,$N505,6))</f>
        <v>0.60395588235294118</v>
      </c>
      <c r="U505">
        <f>IF($N505="","",INDEX(DEF_OBLAST,$N505,7))</f>
        <v>68</v>
      </c>
      <c r="V505" t="str">
        <f>IF($N505="","",IF(ISNUMBER(INDEX(DEF_OBLAST,$N505,8)),INDEX(DEF_OBLAST,$N505,8),""))</f>
        <v/>
      </c>
      <c r="W505">
        <f>IF($N505="","",INDEX(DEF_OBLAST,$N505,9))</f>
        <v>18909914</v>
      </c>
    </row>
    <row r="506" spans="1:23" x14ac:dyDescent="0.25">
      <c r="A506">
        <v>50008967</v>
      </c>
      <c r="B506" t="s">
        <v>960</v>
      </c>
      <c r="C506" t="s">
        <v>961</v>
      </c>
      <c r="D506">
        <v>1870</v>
      </c>
      <c r="E506">
        <v>13.09</v>
      </c>
      <c r="F506">
        <v>1.0908333333333333</v>
      </c>
      <c r="G506">
        <v>12</v>
      </c>
      <c r="I506">
        <v>25167537</v>
      </c>
      <c r="L506" t="str">
        <f t="shared" si="7"/>
        <v>kancelar@strechy-vanicek.cz</v>
      </c>
      <c r="N506">
        <f>IFERROR(IF(ROW()=2,1,IF(COUNTIF($N$1:$N505,$N505)+1&gt;IF(LEN(INDEX(DEF_MAIL,$N505))=LEN(SUBSTITUTE(INDEX(DEF_MAIL,$N505),";","")),1,LEN(INDEX(DEF_MAIL,$N505))-LEN(SUBSTITUTE(INDEX(DEF_MAIL,$N505),";",""))+1),IF($N505+1&gt;ROWS(DEF_MAIL),"",$N505+1),$N505)),"")</f>
        <v>414</v>
      </c>
      <c r="O506">
        <f>IF($N506="","",INDEX(DEF_OBLAST,$N506,1))</f>
        <v>50006483</v>
      </c>
      <c r="P506" t="str">
        <f>IF($N506="","",INDEX(DEF_OBLAST,$N506,2))</f>
        <v>J.S.J. Autocentrum s.r.o.</v>
      </c>
      <c r="Q506" t="str">
        <f>IF($N506="","",TRIM(RIGHT(LEFT(SUBSTITUTE(INDEX(DEF_MAIL,$N506),";",REPT(" ",LEN(INDEX(DEF_MAIL,$N506)))),COUNTIF($N$2:$N506,$N506)*LEN(INDEX(DEF_MAIL,$N506))),LEN(INDEX(DEF_MAIL,$N506)))))</f>
        <v>info@almix.cz</v>
      </c>
      <c r="R506">
        <f>IF($N506="","",INDEX(DEF_OBLAST,$N506,4))</f>
        <v>260</v>
      </c>
      <c r="S506">
        <f>IF($N506="","",INDEX(DEF_OBLAST,$N506,5))</f>
        <v>1.82</v>
      </c>
      <c r="T506">
        <f>IF($N506="","",INDEX(DEF_OBLAST,$N506,6))</f>
        <v>0.60666666666666669</v>
      </c>
      <c r="U506">
        <f>IF($N506="","",INDEX(DEF_OBLAST,$N506,7))</f>
        <v>3</v>
      </c>
      <c r="V506" t="str">
        <f>IF($N506="","",IF(ISNUMBER(INDEX(DEF_OBLAST,$N506,8)),INDEX(DEF_OBLAST,$N506,8),""))</f>
        <v/>
      </c>
      <c r="W506">
        <f>IF($N506="","",INDEX(DEF_OBLAST,$N506,9))</f>
        <v>28939891</v>
      </c>
    </row>
    <row r="507" spans="1:23" x14ac:dyDescent="0.25">
      <c r="A507">
        <v>50009232</v>
      </c>
      <c r="B507" t="s">
        <v>962</v>
      </c>
      <c r="C507" t="s">
        <v>963</v>
      </c>
      <c r="D507">
        <v>24733</v>
      </c>
      <c r="E507">
        <v>173.131</v>
      </c>
      <c r="F507">
        <v>1.1027452229299364</v>
      </c>
      <c r="G507">
        <v>157</v>
      </c>
      <c r="I507">
        <v>27092127</v>
      </c>
      <c r="L507" t="str">
        <f t="shared" si="7"/>
        <v>skj@franklpharma.eu; finance@franklpharma.eu</v>
      </c>
      <c r="N507">
        <f>IFERROR(IF(ROW()=2,1,IF(COUNTIF($N$1:$N506,$N506)+1&gt;IF(LEN(INDEX(DEF_MAIL,$N506))=LEN(SUBSTITUTE(INDEX(DEF_MAIL,$N506),";","")),1,LEN(INDEX(DEF_MAIL,$N506))-LEN(SUBSTITUTE(INDEX(DEF_MAIL,$N506),";",""))+1),IF($N506+1&gt;ROWS(DEF_MAIL),"",$N506+1),$N506)),"")</f>
        <v>415</v>
      </c>
      <c r="O507">
        <f>IF($N507="","",INDEX(DEF_OBLAST,$N507,1))</f>
        <v>50006312</v>
      </c>
      <c r="P507" t="str">
        <f>IF($N507="","",INDEX(DEF_OBLAST,$N507,2))</f>
        <v>Krabicky - výrobní družstvo</v>
      </c>
      <c r="Q507" t="str">
        <f>IF($N507="","",TRIM(RIGHT(LEFT(SUBSTITUTE(INDEX(DEF_MAIL,$N507),";",REPT(" ",LEN(INDEX(DEF_MAIL,$N507)))),COUNTIF($N$2:$N507,$N507)*LEN(INDEX(DEF_MAIL,$N507))),LEN(INDEX(DEF_MAIL,$N507)))))</f>
        <v>info@kastanovykramek.com</v>
      </c>
      <c r="R507">
        <f>IF($N507="","",INDEX(DEF_OBLAST,$N507,4))</f>
        <v>1910</v>
      </c>
      <c r="S507">
        <f>IF($N507="","",INDEX(DEF_OBLAST,$N507,5))</f>
        <v>13.370000000000001</v>
      </c>
      <c r="T507">
        <f>IF($N507="","",INDEX(DEF_OBLAST,$N507,6))</f>
        <v>0.60772727272727278</v>
      </c>
      <c r="U507">
        <f>IF($N507="","",INDEX(DEF_OBLAST,$N507,7))</f>
        <v>22</v>
      </c>
      <c r="V507" t="str">
        <f>IF($N507="","",IF(ISNUMBER(INDEX(DEF_OBLAST,$N507,8)),INDEX(DEF_OBLAST,$N507,8),""))</f>
        <v/>
      </c>
      <c r="W507">
        <f>IF($N507="","",INDEX(DEF_OBLAST,$N507,9))</f>
        <v>28615654</v>
      </c>
    </row>
    <row r="508" spans="1:23" x14ac:dyDescent="0.25">
      <c r="A508">
        <v>50006457</v>
      </c>
      <c r="B508" t="s">
        <v>964</v>
      </c>
      <c r="C508" t="s">
        <v>965</v>
      </c>
      <c r="D508">
        <v>37365</v>
      </c>
      <c r="E508">
        <v>261.55500000000001</v>
      </c>
      <c r="F508">
        <v>1.1036075949367088</v>
      </c>
      <c r="G508">
        <v>237</v>
      </c>
      <c r="I508">
        <v>41317751</v>
      </c>
      <c r="L508" t="str">
        <f t="shared" si="7"/>
        <v>baby-car@seznam.cz</v>
      </c>
      <c r="N508">
        <f>IFERROR(IF(ROW()=2,1,IF(COUNTIF($N$1:$N507,$N507)+1&gt;IF(LEN(INDEX(DEF_MAIL,$N507))=LEN(SUBSTITUTE(INDEX(DEF_MAIL,$N507),";","")),1,LEN(INDEX(DEF_MAIL,$N507))-LEN(SUBSTITUTE(INDEX(DEF_MAIL,$N507),";",""))+1),IF($N507+1&gt;ROWS(DEF_MAIL),"",$N507+1),$N507)),"")</f>
        <v>416</v>
      </c>
      <c r="O508">
        <f>IF($N508="","",INDEX(DEF_OBLAST,$N508,1))</f>
        <v>50010196</v>
      </c>
      <c r="P508" t="str">
        <f>IF($N508="","",INDEX(DEF_OBLAST,$N508,2))</f>
        <v>DOSSIGN spol. s r.o.</v>
      </c>
      <c r="Q508" t="str">
        <f>IF($N508="","",TRIM(RIGHT(LEFT(SUBSTITUTE(INDEX(DEF_MAIL,$N508),";",REPT(" ",LEN(INDEX(DEF_MAIL,$N508)))),COUNTIF($N$2:$N508,$N508)*LEN(INDEX(DEF_MAIL,$N508))),LEN(INDEX(DEF_MAIL,$N508)))))</f>
        <v>info@dossign.cz</v>
      </c>
      <c r="R508">
        <f>IF($N508="","",INDEX(DEF_OBLAST,$N508,4))</f>
        <v>10468</v>
      </c>
      <c r="S508">
        <f>IF($N508="","",INDEX(DEF_OBLAST,$N508,5))</f>
        <v>73.275999999999996</v>
      </c>
      <c r="T508">
        <f>IF($N508="","",INDEX(DEF_OBLAST,$N508,6))</f>
        <v>0.61576470588235288</v>
      </c>
      <c r="U508">
        <f>IF($N508="","",INDEX(DEF_OBLAST,$N508,7))</f>
        <v>119</v>
      </c>
      <c r="V508" t="str">
        <f>IF($N508="","",IF(ISNUMBER(INDEX(DEF_OBLAST,$N508,8)),INDEX(DEF_OBLAST,$N508,8),""))</f>
        <v/>
      </c>
      <c r="W508">
        <f>IF($N508="","",INDEX(DEF_OBLAST,$N508,9))</f>
        <v>3975436</v>
      </c>
    </row>
    <row r="509" spans="1:23" x14ac:dyDescent="0.25">
      <c r="A509">
        <v>50004431</v>
      </c>
      <c r="B509" t="s">
        <v>966</v>
      </c>
      <c r="C509" t="s">
        <v>967</v>
      </c>
      <c r="D509">
        <v>5697</v>
      </c>
      <c r="E509">
        <v>39.878999999999998</v>
      </c>
      <c r="F509">
        <v>1.10775</v>
      </c>
      <c r="G509">
        <v>36</v>
      </c>
      <c r="I509">
        <v>69948976</v>
      </c>
      <c r="L509" t="str">
        <f t="shared" si="7"/>
        <v>rejoice-kt@email.cz</v>
      </c>
      <c r="N509">
        <f>IFERROR(IF(ROW()=2,1,IF(COUNTIF($N$1:$N508,$N508)+1&gt;IF(LEN(INDEX(DEF_MAIL,$N508))=LEN(SUBSTITUTE(INDEX(DEF_MAIL,$N508),";","")),1,LEN(INDEX(DEF_MAIL,$N508))-LEN(SUBSTITUTE(INDEX(DEF_MAIL,$N508),";",""))+1),IF($N508+1&gt;ROWS(DEF_MAIL),"",$N508+1),$N508)),"")</f>
        <v>417</v>
      </c>
      <c r="O509">
        <f>IF($N509="","",INDEX(DEF_OBLAST,$N509,1))</f>
        <v>50012665</v>
      </c>
      <c r="P509" t="str">
        <f>IF($N509="","",INDEX(DEF_OBLAST,$N509,2))</f>
        <v>RONAX DEVICES s.r.o. .</v>
      </c>
      <c r="Q509" t="str">
        <f>IF($N509="","",TRIM(RIGHT(LEFT(SUBSTITUTE(INDEX(DEF_MAIL,$N509),";",REPT(" ",LEN(INDEX(DEF_MAIL,$N509)))),COUNTIF($N$2:$N509,$N509)*LEN(INDEX(DEF_MAIL,$N509))),LEN(INDEX(DEF_MAIL,$N509)))))</f>
        <v>info@ronax.cz</v>
      </c>
      <c r="R509">
        <f>IF($N509="","",INDEX(DEF_OBLAST,$N509,4))</f>
        <v>530</v>
      </c>
      <c r="S509">
        <f>IF($N509="","",INDEX(DEF_OBLAST,$N509,5))</f>
        <v>3.71</v>
      </c>
      <c r="T509">
        <f>IF($N509="","",INDEX(DEF_OBLAST,$N509,6))</f>
        <v>0.61833333333333329</v>
      </c>
      <c r="U509">
        <f>IF($N509="","",INDEX(DEF_OBLAST,$N509,7))</f>
        <v>6</v>
      </c>
      <c r="V509" t="str">
        <f>IF($N509="","",IF(ISNUMBER(INDEX(DEF_OBLAST,$N509,8)),INDEX(DEF_OBLAST,$N509,8),""))</f>
        <v/>
      </c>
      <c r="W509">
        <f>IF($N509="","",INDEX(DEF_OBLAST,$N509,9))</f>
        <v>27815307</v>
      </c>
    </row>
    <row r="510" spans="1:23" x14ac:dyDescent="0.25">
      <c r="A510">
        <v>50009654</v>
      </c>
      <c r="B510" t="s">
        <v>968</v>
      </c>
      <c r="C510" t="s">
        <v>969</v>
      </c>
      <c r="D510">
        <v>8559</v>
      </c>
      <c r="E510">
        <v>59.913000000000004</v>
      </c>
      <c r="F510">
        <v>1.1095000000000002</v>
      </c>
      <c r="G510">
        <v>54</v>
      </c>
      <c r="I510">
        <v>25250779</v>
      </c>
      <c r="L510" t="str">
        <f t="shared" si="7"/>
        <v>info@bejo.cz</v>
      </c>
      <c r="N510">
        <f>IFERROR(IF(ROW()=2,1,IF(COUNTIF($N$1:$N509,$N509)+1&gt;IF(LEN(INDEX(DEF_MAIL,$N509))=LEN(SUBSTITUTE(INDEX(DEF_MAIL,$N509),";","")),1,LEN(INDEX(DEF_MAIL,$N509))-LEN(SUBSTITUTE(INDEX(DEF_MAIL,$N509),";",""))+1),IF($N509+1&gt;ROWS(DEF_MAIL),"",$N509+1),$N509)),"")</f>
        <v>418</v>
      </c>
      <c r="O510">
        <f>IF($N510="","",INDEX(DEF_OBLAST,$N510,1))</f>
        <v>50011174</v>
      </c>
      <c r="P510" t="str">
        <f>IF($N510="","",INDEX(DEF_OBLAST,$N510,2))</f>
        <v>SIRAPY s.r.o.</v>
      </c>
      <c r="Q510" t="str">
        <f>IF($N510="","",TRIM(RIGHT(LEFT(SUBSTITUTE(INDEX(DEF_MAIL,$N510),";",REPT(" ",LEN(INDEX(DEF_MAIL,$N510)))),COUNTIF($N$2:$N510,$N510)*LEN(INDEX(DEF_MAIL,$N510))),LEN(INDEX(DEF_MAIL,$N510)))))</f>
        <v>info@sirapy.cz</v>
      </c>
      <c r="R510">
        <f>IF($N510="","",INDEX(DEF_OBLAST,$N510,4))</f>
        <v>799</v>
      </c>
      <c r="S510">
        <f>IF($N510="","",INDEX(DEF_OBLAST,$N510,5))</f>
        <v>5.593</v>
      </c>
      <c r="T510">
        <f>IF($N510="","",INDEX(DEF_OBLAST,$N510,6))</f>
        <v>0.62144444444444447</v>
      </c>
      <c r="U510">
        <f>IF($N510="","",INDEX(DEF_OBLAST,$N510,7))</f>
        <v>9</v>
      </c>
      <c r="V510" t="str">
        <f>IF($N510="","",IF(ISNUMBER(INDEX(DEF_OBLAST,$N510,8)),INDEX(DEF_OBLAST,$N510,8),""))</f>
        <v/>
      </c>
      <c r="W510">
        <f>IF($N510="","",INDEX(DEF_OBLAST,$N510,9))</f>
        <v>24303127</v>
      </c>
    </row>
    <row r="511" spans="1:23" x14ac:dyDescent="0.25">
      <c r="A511">
        <v>50011551</v>
      </c>
      <c r="B511" t="s">
        <v>970</v>
      </c>
      <c r="C511" t="s">
        <v>904</v>
      </c>
      <c r="D511">
        <v>3178</v>
      </c>
      <c r="E511">
        <v>22.246000000000002</v>
      </c>
      <c r="F511">
        <v>1.1123000000000001</v>
      </c>
      <c r="G511">
        <v>20</v>
      </c>
      <c r="I511">
        <v>24799611</v>
      </c>
      <c r="L511" t="str">
        <f t="shared" si="7"/>
        <v>kubiczek.seat@volny.cz</v>
      </c>
      <c r="N511">
        <f>IFERROR(IF(ROW()=2,1,IF(COUNTIF($N$1:$N510,$N510)+1&gt;IF(LEN(INDEX(DEF_MAIL,$N510))=LEN(SUBSTITUTE(INDEX(DEF_MAIL,$N510),";","")),1,LEN(INDEX(DEF_MAIL,$N510))-LEN(SUBSTITUTE(INDEX(DEF_MAIL,$N510),";",""))+1),IF($N510+1&gt;ROWS(DEF_MAIL),"",$N510+1),$N510)),"")</f>
        <v>419</v>
      </c>
      <c r="O511">
        <f>IF($N511="","",INDEX(DEF_OBLAST,$N511,1))</f>
        <v>50012948</v>
      </c>
      <c r="P511" t="str">
        <f>IF($N511="","",INDEX(DEF_OBLAST,$N511,2))</f>
        <v>STAJAM, s.r.o.</v>
      </c>
      <c r="Q511" t="str">
        <f>IF($N511="","",TRIM(RIGHT(LEFT(SUBSTITUTE(INDEX(DEF_MAIL,$N511),";",REPT(" ",LEN(INDEX(DEF_MAIL,$N511)))),COUNTIF($N$2:$N511,$N511)*LEN(INDEX(DEF_MAIL,$N511))),LEN(INDEX(DEF_MAIL,$N511)))))</f>
        <v>prenosil.jakub@stajam.cz</v>
      </c>
      <c r="R511">
        <f>IF($N511="","",INDEX(DEF_OBLAST,$N511,4))</f>
        <v>16802</v>
      </c>
      <c r="S511">
        <f>IF($N511="","",INDEX(DEF_OBLAST,$N511,5))</f>
        <v>117.614</v>
      </c>
      <c r="T511">
        <f>IF($N511="","",INDEX(DEF_OBLAST,$N511,6))</f>
        <v>0.6256063829787234</v>
      </c>
      <c r="U511">
        <f>IF($N511="","",INDEX(DEF_OBLAST,$N511,7))</f>
        <v>188</v>
      </c>
      <c r="V511" t="str">
        <f>IF($N511="","",IF(ISNUMBER(INDEX(DEF_OBLAST,$N511,8)),INDEX(DEF_OBLAST,$N511,8),""))</f>
        <v/>
      </c>
      <c r="W511">
        <f>IF($N511="","",INDEX(DEF_OBLAST,$N511,9))</f>
        <v>26733196</v>
      </c>
    </row>
    <row r="512" spans="1:23" x14ac:dyDescent="0.25">
      <c r="A512">
        <v>50012046</v>
      </c>
      <c r="B512" t="s">
        <v>971</v>
      </c>
      <c r="C512" t="s">
        <v>972</v>
      </c>
      <c r="D512">
        <v>33409</v>
      </c>
      <c r="E512">
        <v>233.863</v>
      </c>
      <c r="F512">
        <v>1.1189617224880384</v>
      </c>
      <c r="G512">
        <v>209</v>
      </c>
      <c r="I512">
        <v>5068878</v>
      </c>
      <c r="L512" t="str">
        <f t="shared" si="7"/>
        <v>proficook@proficook.cz</v>
      </c>
      <c r="N512">
        <f>IFERROR(IF(ROW()=2,1,IF(COUNTIF($N$1:$N511,$N511)+1&gt;IF(LEN(INDEX(DEF_MAIL,$N511))=LEN(SUBSTITUTE(INDEX(DEF_MAIL,$N511),";","")),1,LEN(INDEX(DEF_MAIL,$N511))-LEN(SUBSTITUTE(INDEX(DEF_MAIL,$N511),";",""))+1),IF($N511+1&gt;ROWS(DEF_MAIL),"",$N511+1),$N511)),"")</f>
        <v>420</v>
      </c>
      <c r="O512">
        <f>IF($N512="","",INDEX(DEF_OBLAST,$N512,1))</f>
        <v>50010133</v>
      </c>
      <c r="P512" t="str">
        <f>IF($N512="","",INDEX(DEF_OBLAST,$N512,2))</f>
        <v>REPASE-AKU s.r.o.</v>
      </c>
      <c r="Q512" t="str">
        <f>IF($N512="","",TRIM(RIGHT(LEFT(SUBSTITUTE(INDEX(DEF_MAIL,$N512),";",REPT(" ",LEN(INDEX(DEF_MAIL,$N512)))),COUNTIF($N$2:$N512,$N512)*LEN(INDEX(DEF_MAIL,$N512))),LEN(INDEX(DEF_MAIL,$N512)))))</f>
        <v>rudolfsindelar@repase-aku.cz</v>
      </c>
      <c r="R512">
        <f>IF($N512="","",INDEX(DEF_OBLAST,$N512,4))</f>
        <v>7623</v>
      </c>
      <c r="S512">
        <f>IF($N512="","",INDEX(DEF_OBLAST,$N512,5))</f>
        <v>53.361000000000004</v>
      </c>
      <c r="T512">
        <f>IF($N512="","",INDEX(DEF_OBLAST,$N512,6))</f>
        <v>0.63525000000000009</v>
      </c>
      <c r="U512">
        <f>IF($N512="","",INDEX(DEF_OBLAST,$N512,7))</f>
        <v>84</v>
      </c>
      <c r="V512" t="str">
        <f>IF($N512="","",IF(ISNUMBER(INDEX(DEF_OBLAST,$N512,8)),INDEX(DEF_OBLAST,$N512,8),""))</f>
        <v/>
      </c>
      <c r="W512">
        <f>IF($N512="","",INDEX(DEF_OBLAST,$N512,9))</f>
        <v>3948048</v>
      </c>
    </row>
    <row r="513" spans="1:23" x14ac:dyDescent="0.25">
      <c r="A513">
        <v>50006488</v>
      </c>
      <c r="B513" t="s">
        <v>973</v>
      </c>
      <c r="C513" t="s">
        <v>974</v>
      </c>
      <c r="D513">
        <v>6096</v>
      </c>
      <c r="E513">
        <v>42.672000000000004</v>
      </c>
      <c r="F513">
        <v>1.1229473684210527</v>
      </c>
      <c r="G513">
        <v>38</v>
      </c>
      <c r="I513">
        <v>25589229</v>
      </c>
      <c r="L513" t="str">
        <f t="shared" si="7"/>
        <v>badankova@gspzborovice.cz</v>
      </c>
      <c r="N513">
        <f>IFERROR(IF(ROW()=2,1,IF(COUNTIF($N$1:$N512,$N512)+1&gt;IF(LEN(INDEX(DEF_MAIL,$N512))=LEN(SUBSTITUTE(INDEX(DEF_MAIL,$N512),";","")),1,LEN(INDEX(DEF_MAIL,$N512))-LEN(SUBSTITUTE(INDEX(DEF_MAIL,$N512),";",""))+1),IF($N512+1&gt;ROWS(DEF_MAIL),"",$N512+1),$N512)),"")</f>
        <v>420</v>
      </c>
      <c r="O513">
        <f>IF($N513="","",INDEX(DEF_OBLAST,$N513,1))</f>
        <v>50010133</v>
      </c>
      <c r="P513" t="str">
        <f>IF($N513="","",INDEX(DEF_OBLAST,$N513,2))</f>
        <v>REPASE-AKU s.r.o.</v>
      </c>
      <c r="Q513" t="str">
        <f>IF($N513="","",TRIM(RIGHT(LEFT(SUBSTITUTE(INDEX(DEF_MAIL,$N513),";",REPT(" ",LEN(INDEX(DEF_MAIL,$N513)))),COUNTIF($N$2:$N513,$N513)*LEN(INDEX(DEF_MAIL,$N513))),LEN(INDEX(DEF_MAIL,$N513)))))</f>
        <v>sindelarova@repase-aku.cz</v>
      </c>
      <c r="R513">
        <f>IF($N513="","",INDEX(DEF_OBLAST,$N513,4))</f>
        <v>7623</v>
      </c>
      <c r="S513">
        <f>IF($N513="","",INDEX(DEF_OBLAST,$N513,5))</f>
        <v>53.361000000000004</v>
      </c>
      <c r="T513">
        <f>IF($N513="","",INDEX(DEF_OBLAST,$N513,6))</f>
        <v>0.63525000000000009</v>
      </c>
      <c r="U513">
        <f>IF($N513="","",INDEX(DEF_OBLAST,$N513,7))</f>
        <v>84</v>
      </c>
      <c r="V513" t="str">
        <f>IF($N513="","",IF(ISNUMBER(INDEX(DEF_OBLAST,$N513,8)),INDEX(DEF_OBLAST,$N513,8),""))</f>
        <v/>
      </c>
      <c r="W513">
        <f>IF($N513="","",INDEX(DEF_OBLAST,$N513,9))</f>
        <v>3948048</v>
      </c>
    </row>
    <row r="514" spans="1:23" x14ac:dyDescent="0.25">
      <c r="A514">
        <v>50007839</v>
      </c>
      <c r="B514" t="s">
        <v>975</v>
      </c>
      <c r="C514" t="s">
        <v>976</v>
      </c>
      <c r="D514">
        <v>5497</v>
      </c>
      <c r="E514">
        <v>38.478999999999999</v>
      </c>
      <c r="F514">
        <v>1.1317352941176471</v>
      </c>
      <c r="G514">
        <v>34</v>
      </c>
      <c r="I514">
        <v>74828584</v>
      </c>
      <c r="L514" t="str">
        <f t="shared" ref="L514:L577" si="8">SUBSTITUTE(SUBSTITUTE(C514,MID(DEF_ODDEL,1,1),";"),MID(DEF_ODDEL,2,1),";")</f>
        <v>gabri.cz@seznam.cz</v>
      </c>
      <c r="N514">
        <f>IFERROR(IF(ROW()=2,1,IF(COUNTIF($N$1:$N513,$N513)+1&gt;IF(LEN(INDEX(DEF_MAIL,$N513))=LEN(SUBSTITUTE(INDEX(DEF_MAIL,$N513),";","")),1,LEN(INDEX(DEF_MAIL,$N513))-LEN(SUBSTITUTE(INDEX(DEF_MAIL,$N513),";",""))+1),IF($N513+1&gt;ROWS(DEF_MAIL),"",$N513+1),$N513)),"")</f>
        <v>421</v>
      </c>
      <c r="O514">
        <f>IF($N514="","",INDEX(DEF_OBLAST,$N514,1))</f>
        <v>50002732</v>
      </c>
      <c r="P514" t="str">
        <f>IF($N514="","",INDEX(DEF_OBLAST,$N514,2))</f>
        <v>LUBOŠ KUCAK HFC SERVIS</v>
      </c>
      <c r="Q514" t="str">
        <f>IF($N514="","",TRIM(RIGHT(LEFT(SUBSTITUTE(INDEX(DEF_MAIL,$N514),";",REPT(" ",LEN(INDEX(DEF_MAIL,$N514)))),COUNTIF($N$2:$N514,$N514)*LEN(INDEX(DEF_MAIL,$N514))),LEN(INDEX(DEF_MAIL,$N514)))))</f>
        <v>hfc@tuningautohifi.cz</v>
      </c>
      <c r="R514">
        <f>IF($N514="","",INDEX(DEF_OBLAST,$N514,4))</f>
        <v>15561</v>
      </c>
      <c r="S514">
        <f>IF($N514="","",INDEX(DEF_OBLAST,$N514,5))</f>
        <v>108.92700000000001</v>
      </c>
      <c r="T514">
        <f>IF($N514="","",INDEX(DEF_OBLAST,$N514,6))</f>
        <v>0.63700000000000001</v>
      </c>
      <c r="U514">
        <f>IF($N514="","",INDEX(DEF_OBLAST,$N514,7))</f>
        <v>171</v>
      </c>
      <c r="V514" t="str">
        <f>IF($N514="","",IF(ISNUMBER(INDEX(DEF_OBLAST,$N514,8)),INDEX(DEF_OBLAST,$N514,8),""))</f>
        <v/>
      </c>
      <c r="W514">
        <f>IF($N514="","",INDEX(DEF_OBLAST,$N514,9))</f>
        <v>64903621</v>
      </c>
    </row>
    <row r="515" spans="1:23" x14ac:dyDescent="0.25">
      <c r="A515">
        <v>50006996</v>
      </c>
      <c r="B515" t="s">
        <v>977</v>
      </c>
      <c r="C515" t="s">
        <v>978</v>
      </c>
      <c r="D515">
        <v>7660</v>
      </c>
      <c r="E515">
        <v>53.620000000000005</v>
      </c>
      <c r="F515">
        <v>1.1408510638297873</v>
      </c>
      <c r="G515">
        <v>47</v>
      </c>
      <c r="I515">
        <v>16065581</v>
      </c>
      <c r="L515" t="str">
        <f t="shared" si="8"/>
        <v>hermanx@email.cz; rs.audi@email.cz; vwaudi365@email.cz</v>
      </c>
      <c r="N515">
        <f>IFERROR(IF(ROW()=2,1,IF(COUNTIF($N$1:$N514,$N514)+1&gt;IF(LEN(INDEX(DEF_MAIL,$N514))=LEN(SUBSTITUTE(INDEX(DEF_MAIL,$N514),";","")),1,LEN(INDEX(DEF_MAIL,$N514))-LEN(SUBSTITUTE(INDEX(DEF_MAIL,$N514),";",""))+1),IF($N514+1&gt;ROWS(DEF_MAIL),"",$N514+1),$N514)),"")</f>
        <v>422</v>
      </c>
      <c r="O515">
        <f>IF($N515="","",INDEX(DEF_OBLAST,$N515,1))</f>
        <v>50003587</v>
      </c>
      <c r="P515" t="str">
        <f>IF($N515="","",INDEX(DEF_OBLAST,$N515,2))</f>
        <v>ANTONÍN ŠKODA S.R.O.</v>
      </c>
      <c r="Q515" t="str">
        <f>IF($N515="","",TRIM(RIGHT(LEFT(SUBSTITUTE(INDEX(DEF_MAIL,$N515),";",REPT(" ",LEN(INDEX(DEF_MAIL,$N515)))),COUNTIF($N$2:$N515,$N515)*LEN(INDEX(DEF_MAIL,$N515))),LEN(INDEX(DEF_MAIL,$N515)))))</f>
        <v>skoda@honeysweet.cz</v>
      </c>
      <c r="R515">
        <f>IF($N515="","",INDEX(DEF_OBLAST,$N515,4))</f>
        <v>917</v>
      </c>
      <c r="S515">
        <f>IF($N515="","",INDEX(DEF_OBLAST,$N515,5))</f>
        <v>6.4190000000000005</v>
      </c>
      <c r="T515">
        <f>IF($N515="","",INDEX(DEF_OBLAST,$N515,6))</f>
        <v>0.64190000000000003</v>
      </c>
      <c r="U515">
        <f>IF($N515="","",INDEX(DEF_OBLAST,$N515,7))</f>
        <v>10</v>
      </c>
      <c r="V515" t="str">
        <f>IF($N515="","",IF(ISNUMBER(INDEX(DEF_OBLAST,$N515,8)),INDEX(DEF_OBLAST,$N515,8),""))</f>
        <v/>
      </c>
      <c r="W515">
        <f>IF($N515="","",INDEX(DEF_OBLAST,$N515,9))</f>
        <v>27102831</v>
      </c>
    </row>
    <row r="516" spans="1:23" x14ac:dyDescent="0.25">
      <c r="A516">
        <v>50009767</v>
      </c>
      <c r="B516" t="s">
        <v>979</v>
      </c>
      <c r="C516" t="s">
        <v>980</v>
      </c>
      <c r="D516">
        <v>1800</v>
      </c>
      <c r="E516">
        <v>12.6</v>
      </c>
      <c r="F516">
        <v>1.1454545454545455</v>
      </c>
      <c r="G516">
        <v>11</v>
      </c>
      <c r="I516">
        <v>3791246</v>
      </c>
      <c r="L516" t="str">
        <f t="shared" si="8"/>
        <v>info@centrumspz.cz</v>
      </c>
      <c r="N516">
        <f>IFERROR(IF(ROW()=2,1,IF(COUNTIF($N$1:$N515,$N515)+1&gt;IF(LEN(INDEX(DEF_MAIL,$N515))=LEN(SUBSTITUTE(INDEX(DEF_MAIL,$N515),";","")),1,LEN(INDEX(DEF_MAIL,$N515))-LEN(SUBSTITUTE(INDEX(DEF_MAIL,$N515),";",""))+1),IF($N515+1&gt;ROWS(DEF_MAIL),"",$N515+1),$N515)),"")</f>
        <v>423</v>
      </c>
      <c r="O516">
        <f>IF($N516="","",INDEX(DEF_OBLAST,$N516,1))</f>
        <v>50011286</v>
      </c>
      <c r="P516" t="str">
        <f>IF($N516="","",INDEX(DEF_OBLAST,$N516,2))</f>
        <v>Hifour s.r.o.</v>
      </c>
      <c r="Q516" t="str">
        <f>IF($N516="","",TRIM(RIGHT(LEFT(SUBSTITUTE(INDEX(DEF_MAIL,$N516),";",REPT(" ",LEN(INDEX(DEF_MAIL,$N516)))),COUNTIF($N$2:$N516,$N516)*LEN(INDEX(DEF_MAIL,$N516))),LEN(INDEX(DEF_MAIL,$N516)))))</f>
        <v>platby@balikonos.cz</v>
      </c>
      <c r="R516">
        <f>IF($N516="","",INDEX(DEF_OBLAST,$N516,4))</f>
        <v>6819</v>
      </c>
      <c r="S516">
        <f>IF($N516="","",INDEX(DEF_OBLAST,$N516,5))</f>
        <v>47.733000000000004</v>
      </c>
      <c r="T516">
        <f>IF($N516="","",INDEX(DEF_OBLAST,$N516,6))</f>
        <v>0.64504054054054061</v>
      </c>
      <c r="U516">
        <f>IF($N516="","",INDEX(DEF_OBLAST,$N516,7))</f>
        <v>74</v>
      </c>
      <c r="V516" t="str">
        <f>IF($N516="","",IF(ISNUMBER(INDEX(DEF_OBLAST,$N516,8)),INDEX(DEF_OBLAST,$N516,8),""))</f>
        <v/>
      </c>
      <c r="W516">
        <f>IF($N516="","",INDEX(DEF_OBLAST,$N516,9))</f>
        <v>47537841</v>
      </c>
    </row>
    <row r="517" spans="1:23" x14ac:dyDescent="0.25">
      <c r="A517">
        <v>50008273</v>
      </c>
      <c r="B517" t="s">
        <v>981</v>
      </c>
      <c r="C517" t="s">
        <v>982</v>
      </c>
      <c r="D517">
        <v>1649</v>
      </c>
      <c r="E517">
        <v>11.543000000000001</v>
      </c>
      <c r="F517">
        <v>1.1543000000000001</v>
      </c>
      <c r="G517">
        <v>10</v>
      </c>
      <c r="I517">
        <v>26391481</v>
      </c>
      <c r="L517" t="str">
        <f t="shared" si="8"/>
        <v>info@super-baby.cz</v>
      </c>
      <c r="N517">
        <f>IFERROR(IF(ROW()=2,1,IF(COUNTIF($N$1:$N516,$N516)+1&gt;IF(LEN(INDEX(DEF_MAIL,$N516))=LEN(SUBSTITUTE(INDEX(DEF_MAIL,$N516),";","")),1,LEN(INDEX(DEF_MAIL,$N516))-LEN(SUBSTITUTE(INDEX(DEF_MAIL,$N516),";",""))+1),IF($N516+1&gt;ROWS(DEF_MAIL),"",$N516+1),$N516)),"")</f>
        <v>424</v>
      </c>
      <c r="O517">
        <f>IF($N517="","",INDEX(DEF_OBLAST,$N517,1))</f>
        <v>50012473</v>
      </c>
      <c r="P517" t="str">
        <f>IF($N517="","",INDEX(DEF_OBLAST,$N517,2))</f>
        <v>GENOX s.r.o.</v>
      </c>
      <c r="Q517" t="str">
        <f>IF($N517="","",TRIM(RIGHT(LEFT(SUBSTITUTE(INDEX(DEF_MAIL,$N517),";",REPT(" ",LEN(INDEX(DEF_MAIL,$N517)))),COUNTIF($N$2:$N517,$N517)*LEN(INDEX(DEF_MAIL,$N517))),LEN(INDEX(DEF_MAIL,$N517)))))</f>
        <v>info@dilego.cz</v>
      </c>
      <c r="R517">
        <f>IF($N517="","",INDEX(DEF_OBLAST,$N517,4))</f>
        <v>1304</v>
      </c>
      <c r="S517">
        <f>IF($N517="","",INDEX(DEF_OBLAST,$N517,5))</f>
        <v>9.1280000000000001</v>
      </c>
      <c r="T517">
        <f>IF($N517="","",INDEX(DEF_OBLAST,$N517,6))</f>
        <v>0.65200000000000002</v>
      </c>
      <c r="U517">
        <f>IF($N517="","",INDEX(DEF_OBLAST,$N517,7))</f>
        <v>14</v>
      </c>
      <c r="V517" t="str">
        <f>IF($N517="","",IF(ISNUMBER(INDEX(DEF_OBLAST,$N517,8)),INDEX(DEF_OBLAST,$N517,8),""))</f>
        <v/>
      </c>
      <c r="W517">
        <f>IF($N517="","",INDEX(DEF_OBLAST,$N517,9))</f>
        <v>4412729</v>
      </c>
    </row>
    <row r="518" spans="1:23" x14ac:dyDescent="0.25">
      <c r="A518">
        <v>50004800</v>
      </c>
      <c r="B518" t="s">
        <v>983</v>
      </c>
      <c r="C518" t="s">
        <v>984</v>
      </c>
      <c r="D518">
        <v>7592</v>
      </c>
      <c r="E518">
        <v>53.143999999999998</v>
      </c>
      <c r="F518">
        <v>1.1553043478260869</v>
      </c>
      <c r="G518">
        <v>46</v>
      </c>
      <c r="I518">
        <v>27852245</v>
      </c>
      <c r="L518" t="str">
        <f t="shared" si="8"/>
        <v>info@bebinka.cz; tehotenskamoda@email.cz</v>
      </c>
      <c r="N518">
        <f>IFERROR(IF(ROW()=2,1,IF(COUNTIF($N$1:$N517,$N517)+1&gt;IF(LEN(INDEX(DEF_MAIL,$N517))=LEN(SUBSTITUTE(INDEX(DEF_MAIL,$N517),";","")),1,LEN(INDEX(DEF_MAIL,$N517))-LEN(SUBSTITUTE(INDEX(DEF_MAIL,$N517),";",""))+1),IF($N517+1&gt;ROWS(DEF_MAIL),"",$N517+1),$N517)),"")</f>
        <v>425</v>
      </c>
      <c r="O518">
        <f>IF($N518="","",INDEX(DEF_OBLAST,$N518,1))</f>
        <v>50012475</v>
      </c>
      <c r="P518" t="str">
        <f>IF($N518="","",INDEX(DEF_OBLAST,$N518,2))</f>
        <v>Marek Vymlátil</v>
      </c>
      <c r="Q518" t="str">
        <f>IF($N518="","",TRIM(RIGHT(LEFT(SUBSTITUTE(INDEX(DEF_MAIL,$N518),";",REPT(" ",LEN(INDEX(DEF_MAIL,$N518)))),COUNTIF($N$2:$N518,$N518)*LEN(INDEX(DEF_MAIL,$N518))),LEN(INDEX(DEF_MAIL,$N518)))))</f>
        <v>vymlatil@dratenyprogram.cz</v>
      </c>
      <c r="R518">
        <f>IF($N518="","",INDEX(DEF_OBLAST,$N518,4))</f>
        <v>4805</v>
      </c>
      <c r="S518">
        <f>IF($N518="","",INDEX(DEF_OBLAST,$N518,5))</f>
        <v>33.634999999999998</v>
      </c>
      <c r="T518">
        <f>IF($N518="","",INDEX(DEF_OBLAST,$N518,6))</f>
        <v>0.67269999999999996</v>
      </c>
      <c r="U518">
        <f>IF($N518="","",INDEX(DEF_OBLAST,$N518,7))</f>
        <v>50</v>
      </c>
      <c r="V518" t="str">
        <f>IF($N518="","",IF(ISNUMBER(INDEX(DEF_OBLAST,$N518,8)),INDEX(DEF_OBLAST,$N518,8),""))</f>
        <v/>
      </c>
      <c r="W518">
        <f>IF($N518="","",INDEX(DEF_OBLAST,$N518,9))</f>
        <v>65832922</v>
      </c>
    </row>
    <row r="519" spans="1:23" x14ac:dyDescent="0.25">
      <c r="A519">
        <v>50011355</v>
      </c>
      <c r="B519" t="s">
        <v>985</v>
      </c>
      <c r="C519" t="s">
        <v>986</v>
      </c>
      <c r="D519">
        <v>4511</v>
      </c>
      <c r="E519">
        <v>31.577000000000002</v>
      </c>
      <c r="F519">
        <v>1.1695185185185186</v>
      </c>
      <c r="G519">
        <v>27</v>
      </c>
      <c r="I519">
        <v>75396637</v>
      </c>
      <c r="L519" t="str">
        <f t="shared" si="8"/>
        <v>sirokapavla@gmail.com</v>
      </c>
      <c r="N519">
        <f>IFERROR(IF(ROW()=2,1,IF(COUNTIF($N$1:$N518,$N518)+1&gt;IF(LEN(INDEX(DEF_MAIL,$N518))=LEN(SUBSTITUTE(INDEX(DEF_MAIL,$N518),";","")),1,LEN(INDEX(DEF_MAIL,$N518))-LEN(SUBSTITUTE(INDEX(DEF_MAIL,$N518),";",""))+1),IF($N518+1&gt;ROWS(DEF_MAIL),"",$N518+1),$N518)),"")</f>
        <v>426</v>
      </c>
      <c r="O519">
        <f>IF($N519="","",INDEX(DEF_OBLAST,$N519,1))</f>
        <v>50009983</v>
      </c>
      <c r="P519" t="str">
        <f>IF($N519="","",INDEX(DEF_OBLAST,$N519,2))</f>
        <v>Ing. Tomáš Rada</v>
      </c>
      <c r="Q519" t="str">
        <f>IF($N519="","",TRIM(RIGHT(LEFT(SUBSTITUTE(INDEX(DEF_MAIL,$N519),";",REPT(" ",LEN(INDEX(DEF_MAIL,$N519)))),COUNTIF($N$2:$N519,$N519)*LEN(INDEX(DEF_MAIL,$N519))),LEN(INDEX(DEF_MAIL,$N519)))))</f>
        <v>mradova@vtrcomp.cz</v>
      </c>
      <c r="R519">
        <f>IF($N519="","",INDEX(DEF_OBLAST,$N519,4))</f>
        <v>3080</v>
      </c>
      <c r="S519">
        <f>IF($N519="","",INDEX(DEF_OBLAST,$N519,5))</f>
        <v>21.56</v>
      </c>
      <c r="T519">
        <f>IF($N519="","",INDEX(DEF_OBLAST,$N519,6))</f>
        <v>0.67374999999999996</v>
      </c>
      <c r="U519">
        <f>IF($N519="","",INDEX(DEF_OBLAST,$N519,7))</f>
        <v>32</v>
      </c>
      <c r="V519" t="str">
        <f>IF($N519="","",IF(ISNUMBER(INDEX(DEF_OBLAST,$N519,8)),INDEX(DEF_OBLAST,$N519,8),""))</f>
        <v/>
      </c>
      <c r="W519">
        <f>IF($N519="","",INDEX(DEF_OBLAST,$N519,9))</f>
        <v>65022491</v>
      </c>
    </row>
    <row r="520" spans="1:23" x14ac:dyDescent="0.25">
      <c r="A520">
        <v>50002747</v>
      </c>
      <c r="B520" t="s">
        <v>987</v>
      </c>
      <c r="C520" t="s">
        <v>988</v>
      </c>
      <c r="D520">
        <v>34615</v>
      </c>
      <c r="E520">
        <v>242.30500000000001</v>
      </c>
      <c r="F520">
        <v>1.1762378640776698</v>
      </c>
      <c r="G520">
        <v>206</v>
      </c>
      <c r="I520">
        <v>41577132</v>
      </c>
      <c r="L520" t="str">
        <f t="shared" si="8"/>
        <v>info@svitidla.com</v>
      </c>
      <c r="N520">
        <f>IFERROR(IF(ROW()=2,1,IF(COUNTIF($N$1:$N519,$N519)+1&gt;IF(LEN(INDEX(DEF_MAIL,$N519))=LEN(SUBSTITUTE(INDEX(DEF_MAIL,$N519),";","")),1,LEN(INDEX(DEF_MAIL,$N519))-LEN(SUBSTITUTE(INDEX(DEF_MAIL,$N519),";",""))+1),IF($N519+1&gt;ROWS(DEF_MAIL),"",$N519+1),$N519)),"")</f>
        <v>427</v>
      </c>
      <c r="O520">
        <f>IF($N520="","",INDEX(DEF_OBLAST,$N520,1))</f>
        <v>50007336</v>
      </c>
      <c r="P520" t="str">
        <f>IF($N520="","",INDEX(DEF_OBLAST,$N520,2))</f>
        <v>eCommerce Bohemia, s.r.o.</v>
      </c>
      <c r="Q520" t="str">
        <f>IF($N520="","",TRIM(RIGHT(LEFT(SUBSTITUTE(INDEX(DEF_MAIL,$N520),";",REPT(" ",LEN(INDEX(DEF_MAIL,$N520)))),COUNTIF($N$2:$N520,$N520)*LEN(INDEX(DEF_MAIL,$N520))),LEN(INDEX(DEF_MAIL,$N520)))))</f>
        <v>ucetni@123shop.cz</v>
      </c>
      <c r="R520">
        <f>IF($N520="","",INDEX(DEF_OBLAST,$N520,4))</f>
        <v>14318</v>
      </c>
      <c r="S520">
        <f>IF($N520="","",INDEX(DEF_OBLAST,$N520,5))</f>
        <v>100.226</v>
      </c>
      <c r="T520">
        <f>IF($N520="","",INDEX(DEF_OBLAST,$N520,6))</f>
        <v>0.67720270270270266</v>
      </c>
      <c r="U520">
        <f>IF($N520="","",INDEX(DEF_OBLAST,$N520,7))</f>
        <v>148</v>
      </c>
      <c r="V520" t="str">
        <f>IF($N520="","",IF(ISNUMBER(INDEX(DEF_OBLAST,$N520,8)),INDEX(DEF_OBLAST,$N520,8),""))</f>
        <v/>
      </c>
      <c r="W520">
        <f>IF($N520="","",INDEX(DEF_OBLAST,$N520,9))</f>
        <v>1639960</v>
      </c>
    </row>
    <row r="521" spans="1:23" x14ac:dyDescent="0.25">
      <c r="A521">
        <v>50006576</v>
      </c>
      <c r="B521" t="s">
        <v>308</v>
      </c>
      <c r="C521" t="s">
        <v>989</v>
      </c>
      <c r="D521">
        <v>110491</v>
      </c>
      <c r="E521">
        <v>773.43700000000001</v>
      </c>
      <c r="F521">
        <v>1.1790198170731707</v>
      </c>
      <c r="G521">
        <v>656</v>
      </c>
      <c r="I521">
        <v>19015909</v>
      </c>
      <c r="L521" t="str">
        <f t="shared" si="8"/>
        <v>slivkova@barum-pneu.cz; marcela@barum-pneu.cz</v>
      </c>
      <c r="N521">
        <f>IFERROR(IF(ROW()=2,1,IF(COUNTIF($N$1:$N520,$N520)+1&gt;IF(LEN(INDEX(DEF_MAIL,$N520))=LEN(SUBSTITUTE(INDEX(DEF_MAIL,$N520),";","")),1,LEN(INDEX(DEF_MAIL,$N520))-LEN(SUBSTITUTE(INDEX(DEF_MAIL,$N520),";",""))+1),IF($N520+1&gt;ROWS(DEF_MAIL),"",$N520+1),$N520)),"")</f>
        <v>427</v>
      </c>
      <c r="O521">
        <f>IF($N521="","",INDEX(DEF_OBLAST,$N521,1))</f>
        <v>50007336</v>
      </c>
      <c r="P521" t="str">
        <f>IF($N521="","",INDEX(DEF_OBLAST,$N521,2))</f>
        <v>eCommerce Bohemia, s.r.o.</v>
      </c>
      <c r="Q521" t="str">
        <f>IF($N521="","",TRIM(RIGHT(LEFT(SUBSTITUTE(INDEX(DEF_MAIL,$N521),";",REPT(" ",LEN(INDEX(DEF_MAIL,$N521)))),COUNTIF($N$2:$N521,$N521)*LEN(INDEX(DEF_MAIL,$N521))),LEN(INDEX(DEF_MAIL,$N521)))))</f>
        <v>regina@123shop.cz</v>
      </c>
      <c r="R521">
        <f>IF($N521="","",INDEX(DEF_OBLAST,$N521,4))</f>
        <v>14318</v>
      </c>
      <c r="S521">
        <f>IF($N521="","",INDEX(DEF_OBLAST,$N521,5))</f>
        <v>100.226</v>
      </c>
      <c r="T521">
        <f>IF($N521="","",INDEX(DEF_OBLAST,$N521,6))</f>
        <v>0.67720270270270266</v>
      </c>
      <c r="U521">
        <f>IF($N521="","",INDEX(DEF_OBLAST,$N521,7))</f>
        <v>148</v>
      </c>
      <c r="V521" t="str">
        <f>IF($N521="","",IF(ISNUMBER(INDEX(DEF_OBLAST,$N521,8)),INDEX(DEF_OBLAST,$N521,8),""))</f>
        <v/>
      </c>
      <c r="W521">
        <f>IF($N521="","",INDEX(DEF_OBLAST,$N521,9))</f>
        <v>1639960</v>
      </c>
    </row>
    <row r="522" spans="1:23" x14ac:dyDescent="0.25">
      <c r="A522">
        <v>50001734</v>
      </c>
      <c r="B522" t="s">
        <v>990</v>
      </c>
      <c r="C522" t="s">
        <v>991</v>
      </c>
      <c r="D522">
        <v>1520</v>
      </c>
      <c r="E522">
        <v>10.64</v>
      </c>
      <c r="F522">
        <v>1.1822222222222223</v>
      </c>
      <c r="G522">
        <v>9</v>
      </c>
      <c r="I522">
        <v>15946070</v>
      </c>
      <c r="L522" t="str">
        <f t="shared" si="8"/>
        <v>prodejna@ddamtek.cz;gh@ddamtek.cz</v>
      </c>
      <c r="N522">
        <f>IFERROR(IF(ROW()=2,1,IF(COUNTIF($N$1:$N521,$N521)+1&gt;IF(LEN(INDEX(DEF_MAIL,$N521))=LEN(SUBSTITUTE(INDEX(DEF_MAIL,$N521),";","")),1,LEN(INDEX(DEF_MAIL,$N521))-LEN(SUBSTITUTE(INDEX(DEF_MAIL,$N521),";",""))+1),IF($N521+1&gt;ROWS(DEF_MAIL),"",$N521+1),$N521)),"")</f>
        <v>428</v>
      </c>
      <c r="O522">
        <f>IF($N522="","",INDEX(DEF_OBLAST,$N522,1))</f>
        <v>50005167</v>
      </c>
      <c r="P522" t="str">
        <f>IF($N522="","",INDEX(DEF_OBLAST,$N522,2))</f>
        <v>BioBeauty s.r.o.</v>
      </c>
      <c r="Q522" t="str">
        <f>IF($N522="","",TRIM(RIGHT(LEFT(SUBSTITUTE(INDEX(DEF_MAIL,$N522),";",REPT(" ",LEN(INDEX(DEF_MAIL,$N522)))),COUNTIF($N$2:$N522,$N522)*LEN(INDEX(DEF_MAIL,$N522))),LEN(INDEX(DEF_MAIL,$N522)))))</f>
        <v>zuzananohejlova@seznam.cz</v>
      </c>
      <c r="R522">
        <f>IF($N522="","",INDEX(DEF_OBLAST,$N522,4))</f>
        <v>3776</v>
      </c>
      <c r="S522">
        <f>IF($N522="","",INDEX(DEF_OBLAST,$N522,5))</f>
        <v>26.432000000000002</v>
      </c>
      <c r="T522">
        <f>IF($N522="","",INDEX(DEF_OBLAST,$N522,6))</f>
        <v>0.67774358974358984</v>
      </c>
      <c r="U522">
        <f>IF($N522="","",INDEX(DEF_OBLAST,$N522,7))</f>
        <v>39</v>
      </c>
      <c r="V522" t="str">
        <f>IF($N522="","",IF(ISNUMBER(INDEX(DEF_OBLAST,$N522,8)),INDEX(DEF_OBLAST,$N522,8),""))</f>
        <v/>
      </c>
      <c r="W522">
        <f>IF($N522="","",INDEX(DEF_OBLAST,$N522,9))</f>
        <v>26697700</v>
      </c>
    </row>
    <row r="523" spans="1:23" x14ac:dyDescent="0.25">
      <c r="A523">
        <v>50002053</v>
      </c>
      <c r="B523" t="s">
        <v>992</v>
      </c>
      <c r="C523" t="s">
        <v>993</v>
      </c>
      <c r="D523">
        <v>3727</v>
      </c>
      <c r="E523">
        <v>26.089000000000002</v>
      </c>
      <c r="F523">
        <v>1.1858636363636366</v>
      </c>
      <c r="G523">
        <v>22</v>
      </c>
      <c r="I523">
        <v>26882698</v>
      </c>
      <c r="L523" t="str">
        <f t="shared" si="8"/>
        <v>info@btabrno.cz</v>
      </c>
      <c r="N523">
        <f>IFERROR(IF(ROW()=2,1,IF(COUNTIF($N$1:$N522,$N522)+1&gt;IF(LEN(INDEX(DEF_MAIL,$N522))=LEN(SUBSTITUTE(INDEX(DEF_MAIL,$N522),";","")),1,LEN(INDEX(DEF_MAIL,$N522))-LEN(SUBSTITUTE(INDEX(DEF_MAIL,$N522),";",""))+1),IF($N522+1&gt;ROWS(DEF_MAIL),"",$N522+1),$N522)),"")</f>
        <v>429</v>
      </c>
      <c r="O523">
        <f>IF($N523="","",INDEX(DEF_OBLAST,$N523,1))</f>
        <v>50005067</v>
      </c>
      <c r="P523" t="str">
        <f>IF($N523="","",INDEX(DEF_OBLAST,$N523,2))</f>
        <v>Martin Prokupek</v>
      </c>
      <c r="Q523" t="str">
        <f>IF($N523="","",TRIM(RIGHT(LEFT(SUBSTITUTE(INDEX(DEF_MAIL,$N523),";",REPT(" ",LEN(INDEX(DEF_MAIL,$N523)))),COUNTIF($N$2:$N523,$N523)*LEN(INDEX(DEF_MAIL,$N523))),LEN(INDEX(DEF_MAIL,$N523)))))</f>
        <v>martin.prokupek@centrum.cz</v>
      </c>
      <c r="R523">
        <f>IF($N523="","",INDEX(DEF_OBLAST,$N523,4))</f>
        <v>9915</v>
      </c>
      <c r="S523">
        <f>IF($N523="","",INDEX(DEF_OBLAST,$N523,5))</f>
        <v>69.405000000000001</v>
      </c>
      <c r="T523">
        <f>IF($N523="","",INDEX(DEF_OBLAST,$N523,6))</f>
        <v>0.68044117647058822</v>
      </c>
      <c r="U523">
        <f>IF($N523="","",INDEX(DEF_OBLAST,$N523,7))</f>
        <v>102</v>
      </c>
      <c r="V523" t="str">
        <f>IF($N523="","",IF(ISNUMBER(INDEX(DEF_OBLAST,$N523,8)),INDEX(DEF_OBLAST,$N523,8),""))</f>
        <v/>
      </c>
      <c r="W523">
        <f>IF($N523="","",INDEX(DEF_OBLAST,$N523,9))</f>
        <v>75390841</v>
      </c>
    </row>
    <row r="524" spans="1:23" x14ac:dyDescent="0.25">
      <c r="A524">
        <v>50004307</v>
      </c>
      <c r="B524" t="s">
        <v>994</v>
      </c>
      <c r="C524" t="s">
        <v>995</v>
      </c>
      <c r="D524">
        <v>9082</v>
      </c>
      <c r="E524">
        <v>63.573999999999998</v>
      </c>
      <c r="F524">
        <v>1.1995094339622641</v>
      </c>
      <c r="G524">
        <v>53</v>
      </c>
      <c r="I524">
        <v>24716570</v>
      </c>
      <c r="L524" t="str">
        <f t="shared" si="8"/>
        <v>admin@pneu-dnes.cz; leos.franc@chara.cz</v>
      </c>
      <c r="N524">
        <f>IFERROR(IF(ROW()=2,1,IF(COUNTIF($N$1:$N523,$N523)+1&gt;IF(LEN(INDEX(DEF_MAIL,$N523))=LEN(SUBSTITUTE(INDEX(DEF_MAIL,$N523),";","")),1,LEN(INDEX(DEF_MAIL,$N523))-LEN(SUBSTITUTE(INDEX(DEF_MAIL,$N523),";",""))+1),IF($N523+1&gt;ROWS(DEF_MAIL),"",$N523+1),$N523)),"")</f>
        <v>430</v>
      </c>
      <c r="O524">
        <f>IF($N524="","",INDEX(DEF_OBLAST,$N524,1))</f>
        <v>50000276</v>
      </c>
      <c r="P524" t="str">
        <f>IF($N524="","",INDEX(DEF_OBLAST,$N524,2))</f>
        <v>PEVEX SPOL. S R.O.</v>
      </c>
      <c r="Q524" t="str">
        <f>IF($N524="","",TRIM(RIGHT(LEFT(SUBSTITUTE(INDEX(DEF_MAIL,$N524),";",REPT(" ",LEN(INDEX(DEF_MAIL,$N524)))),COUNTIF($N$2:$N524,$N524)*LEN(INDEX(DEF_MAIL,$N524))),LEN(INDEX(DEF_MAIL,$N524)))))</f>
        <v>pevex@nextra.cz</v>
      </c>
      <c r="R524">
        <f>IF($N524="","",INDEX(DEF_OBLAST,$N524,4))</f>
        <v>3329</v>
      </c>
      <c r="S524">
        <f>IF($N524="","",INDEX(DEF_OBLAST,$N524,5))</f>
        <v>23.303000000000001</v>
      </c>
      <c r="T524">
        <f>IF($N524="","",INDEX(DEF_OBLAST,$N524,6))</f>
        <v>0.68538235294117644</v>
      </c>
      <c r="U524">
        <f>IF($N524="","",INDEX(DEF_OBLAST,$N524,7))</f>
        <v>34</v>
      </c>
      <c r="V524" t="str">
        <f>IF($N524="","",IF(ISNUMBER(INDEX(DEF_OBLAST,$N524,8)),INDEX(DEF_OBLAST,$N524,8),""))</f>
        <v/>
      </c>
      <c r="W524">
        <f>IF($N524="","",INDEX(DEF_OBLAST,$N524,9))</f>
        <v>18310788</v>
      </c>
    </row>
    <row r="525" spans="1:23" x14ac:dyDescent="0.25">
      <c r="A525">
        <v>50012472</v>
      </c>
      <c r="B525" t="s">
        <v>996</v>
      </c>
      <c r="C525" t="s">
        <v>997</v>
      </c>
      <c r="D525">
        <v>12262</v>
      </c>
      <c r="E525">
        <v>85.834000000000003</v>
      </c>
      <c r="F525">
        <v>1.2089295774647888</v>
      </c>
      <c r="G525">
        <v>71</v>
      </c>
      <c r="I525">
        <v>656020</v>
      </c>
      <c r="L525" t="str">
        <f t="shared" si="8"/>
        <v>benesp@benet-ponozky.cz; prodej@benet-ponozky.cz</v>
      </c>
      <c r="N525">
        <f>IFERROR(IF(ROW()=2,1,IF(COUNTIF($N$1:$N524,$N524)+1&gt;IF(LEN(INDEX(DEF_MAIL,$N524))=LEN(SUBSTITUTE(INDEX(DEF_MAIL,$N524),";","")),1,LEN(INDEX(DEF_MAIL,$N524))-LEN(SUBSTITUTE(INDEX(DEF_MAIL,$N524),";",""))+1),IF($N524+1&gt;ROWS(DEF_MAIL),"",$N524+1),$N524)),"")</f>
        <v>431</v>
      </c>
      <c r="O525">
        <f>IF($N525="","",INDEX(DEF_OBLAST,$N525,1))</f>
        <v>50008440</v>
      </c>
      <c r="P525" t="str">
        <f>IF($N525="","",INDEX(DEF_OBLAST,$N525,2))</f>
        <v>Jakub Hlavác</v>
      </c>
      <c r="Q525" t="str">
        <f>IF($N525="","",TRIM(RIGHT(LEFT(SUBSTITUTE(INDEX(DEF_MAIL,$N525),";",REPT(" ",LEN(INDEX(DEF_MAIL,$N525)))),COUNTIF($N$2:$N525,$N525)*LEN(INDEX(DEF_MAIL,$N525))),LEN(INDEX(DEF_MAIL,$N525)))))</f>
        <v>uctarna@colorcentrumvracov.cz</v>
      </c>
      <c r="R525">
        <f>IF($N525="","",INDEX(DEF_OBLAST,$N525,4))</f>
        <v>13723</v>
      </c>
      <c r="S525">
        <f>IF($N525="","",INDEX(DEF_OBLAST,$N525,5))</f>
        <v>96.061000000000007</v>
      </c>
      <c r="T525">
        <f>IF($N525="","",INDEX(DEF_OBLAST,$N525,6))</f>
        <v>0.68615000000000004</v>
      </c>
      <c r="U525">
        <f>IF($N525="","",INDEX(DEF_OBLAST,$N525,7))</f>
        <v>140</v>
      </c>
      <c r="V525" t="str">
        <f>IF($N525="","",IF(ISNUMBER(INDEX(DEF_OBLAST,$N525,8)),INDEX(DEF_OBLAST,$N525,8),""))</f>
        <v/>
      </c>
      <c r="W525">
        <f>IF($N525="","",INDEX(DEF_OBLAST,$N525,9))</f>
        <v>75284464</v>
      </c>
    </row>
    <row r="526" spans="1:23" x14ac:dyDescent="0.25">
      <c r="A526">
        <v>50005653</v>
      </c>
      <c r="B526" t="s">
        <v>998</v>
      </c>
      <c r="C526" t="s">
        <v>999</v>
      </c>
      <c r="D526">
        <v>16731</v>
      </c>
      <c r="E526">
        <v>117.117</v>
      </c>
      <c r="F526">
        <v>1.2328105263157896</v>
      </c>
      <c r="G526">
        <v>95</v>
      </c>
      <c r="I526">
        <v>25427091</v>
      </c>
      <c r="L526" t="str">
        <f t="shared" si="8"/>
        <v>obchod@ducati-czech.cz</v>
      </c>
      <c r="N526">
        <f>IFERROR(IF(ROW()=2,1,IF(COUNTIF($N$1:$N525,$N525)+1&gt;IF(LEN(INDEX(DEF_MAIL,$N525))=LEN(SUBSTITUTE(INDEX(DEF_MAIL,$N525),";","")),1,LEN(INDEX(DEF_MAIL,$N525))-LEN(SUBSTITUTE(INDEX(DEF_MAIL,$N525),";",""))+1),IF($N525+1&gt;ROWS(DEF_MAIL),"",$N525+1),$N525)),"")</f>
        <v>431</v>
      </c>
      <c r="O526">
        <f>IF($N526="","",INDEX(DEF_OBLAST,$N526,1))</f>
        <v>50008440</v>
      </c>
      <c r="P526" t="str">
        <f>IF($N526="","",INDEX(DEF_OBLAST,$N526,2))</f>
        <v>Jakub Hlavác</v>
      </c>
      <c r="Q526" t="str">
        <f>IF($N526="","",TRIM(RIGHT(LEFT(SUBSTITUTE(INDEX(DEF_MAIL,$N526),";",REPT(" ",LEN(INDEX(DEF_MAIL,$N526)))),COUNTIF($N$2:$N526,$N526)*LEN(INDEX(DEF_MAIL,$N526))),LEN(INDEX(DEF_MAIL,$N526)))))</f>
        <v>obchod@colorcentrumvracov.cz</v>
      </c>
      <c r="R526">
        <f>IF($N526="","",INDEX(DEF_OBLAST,$N526,4))</f>
        <v>13723</v>
      </c>
      <c r="S526">
        <f>IF($N526="","",INDEX(DEF_OBLAST,$N526,5))</f>
        <v>96.061000000000007</v>
      </c>
      <c r="T526">
        <f>IF($N526="","",INDEX(DEF_OBLAST,$N526,6))</f>
        <v>0.68615000000000004</v>
      </c>
      <c r="U526">
        <f>IF($N526="","",INDEX(DEF_OBLAST,$N526,7))</f>
        <v>140</v>
      </c>
      <c r="V526" t="str">
        <f>IF($N526="","",IF(ISNUMBER(INDEX(DEF_OBLAST,$N526,8)),INDEX(DEF_OBLAST,$N526,8),""))</f>
        <v/>
      </c>
      <c r="W526">
        <f>IF($N526="","",INDEX(DEF_OBLAST,$N526,9))</f>
        <v>75284464</v>
      </c>
    </row>
    <row r="527" spans="1:23" x14ac:dyDescent="0.25">
      <c r="A527">
        <v>50009781</v>
      </c>
      <c r="B527" t="s">
        <v>1000</v>
      </c>
      <c r="C527" t="s">
        <v>1001</v>
      </c>
      <c r="D527">
        <v>6870</v>
      </c>
      <c r="E527">
        <v>48.09</v>
      </c>
      <c r="F527">
        <v>1.2655263157894738</v>
      </c>
      <c r="G527">
        <v>38</v>
      </c>
      <c r="I527">
        <v>72595523</v>
      </c>
      <c r="L527" t="str">
        <f t="shared" si="8"/>
        <v>info@eagleguns.cz</v>
      </c>
      <c r="N527">
        <f>IFERROR(IF(ROW()=2,1,IF(COUNTIF($N$1:$N526,$N526)+1&gt;IF(LEN(INDEX(DEF_MAIL,$N526))=LEN(SUBSTITUTE(INDEX(DEF_MAIL,$N526),";","")),1,LEN(INDEX(DEF_MAIL,$N526))-LEN(SUBSTITUTE(INDEX(DEF_MAIL,$N526),";",""))+1),IF($N526+1&gt;ROWS(DEF_MAIL),"",$N526+1),$N526)),"")</f>
        <v>431</v>
      </c>
      <c r="O527">
        <f>IF($N527="","",INDEX(DEF_OBLAST,$N527,1))</f>
        <v>50008440</v>
      </c>
      <c r="P527" t="str">
        <f>IF($N527="","",INDEX(DEF_OBLAST,$N527,2))</f>
        <v>Jakub Hlavác</v>
      </c>
      <c r="Q527" t="str">
        <f>IF($N527="","",TRIM(RIGHT(LEFT(SUBSTITUTE(INDEX(DEF_MAIL,$N527),";",REPT(" ",LEN(INDEX(DEF_MAIL,$N527)))),COUNTIF($N$2:$N527,$N527)*LEN(INDEX(DEF_MAIL,$N527))),LEN(INDEX(DEF_MAIL,$N527)))))</f>
        <v>vracov@dumbarev.cz</v>
      </c>
      <c r="R527">
        <f>IF($N527="","",INDEX(DEF_OBLAST,$N527,4))</f>
        <v>13723</v>
      </c>
      <c r="S527">
        <f>IF($N527="","",INDEX(DEF_OBLAST,$N527,5))</f>
        <v>96.061000000000007</v>
      </c>
      <c r="T527">
        <f>IF($N527="","",INDEX(DEF_OBLAST,$N527,6))</f>
        <v>0.68615000000000004</v>
      </c>
      <c r="U527">
        <f>IF($N527="","",INDEX(DEF_OBLAST,$N527,7))</f>
        <v>140</v>
      </c>
      <c r="V527" t="str">
        <f>IF($N527="","",IF(ISNUMBER(INDEX(DEF_OBLAST,$N527,8)),INDEX(DEF_OBLAST,$N527,8),""))</f>
        <v/>
      </c>
      <c r="W527">
        <f>IF($N527="","",INDEX(DEF_OBLAST,$N527,9))</f>
        <v>75284464</v>
      </c>
    </row>
    <row r="528" spans="1:23" x14ac:dyDescent="0.25">
      <c r="A528">
        <v>50012917</v>
      </c>
      <c r="B528" t="s">
        <v>1002</v>
      </c>
      <c r="C528" t="s">
        <v>1003</v>
      </c>
      <c r="D528">
        <v>4175</v>
      </c>
      <c r="E528">
        <v>29.225000000000001</v>
      </c>
      <c r="F528">
        <v>1.2706521739130436</v>
      </c>
      <c r="G528">
        <v>23</v>
      </c>
      <c r="I528">
        <v>61509019</v>
      </c>
      <c r="L528" t="str">
        <f t="shared" si="8"/>
        <v>nahradnidily@ltlinek.cz</v>
      </c>
      <c r="N528">
        <f>IFERROR(IF(ROW()=2,1,IF(COUNTIF($N$1:$N527,$N527)+1&gt;IF(LEN(INDEX(DEF_MAIL,$N527))=LEN(SUBSTITUTE(INDEX(DEF_MAIL,$N527),";","")),1,LEN(INDEX(DEF_MAIL,$N527))-LEN(SUBSTITUTE(INDEX(DEF_MAIL,$N527),";",""))+1),IF($N527+1&gt;ROWS(DEF_MAIL),"",$N527+1),$N527)),"")</f>
        <v>431</v>
      </c>
      <c r="O528">
        <f>IF($N528="","",INDEX(DEF_OBLAST,$N528,1))</f>
        <v>50008440</v>
      </c>
      <c r="P528" t="str">
        <f>IF($N528="","",INDEX(DEF_OBLAST,$N528,2))</f>
        <v>Jakub Hlavác</v>
      </c>
      <c r="Q528" t="str">
        <f>IF($N528="","",TRIM(RIGHT(LEFT(SUBSTITUTE(INDEX(DEF_MAIL,$N528),";",REPT(" ",LEN(INDEX(DEF_MAIL,$N528)))),COUNTIF($N$2:$N528,$N528)*LEN(INDEX(DEF_MAIL,$N528))),LEN(INDEX(DEF_MAIL,$N528)))))</f>
        <v>colorcentrum.vracov@email.cz</v>
      </c>
      <c r="R528">
        <f>IF($N528="","",INDEX(DEF_OBLAST,$N528,4))</f>
        <v>13723</v>
      </c>
      <c r="S528">
        <f>IF($N528="","",INDEX(DEF_OBLAST,$N528,5))</f>
        <v>96.061000000000007</v>
      </c>
      <c r="T528">
        <f>IF($N528="","",INDEX(DEF_OBLAST,$N528,6))</f>
        <v>0.68615000000000004</v>
      </c>
      <c r="U528">
        <f>IF($N528="","",INDEX(DEF_OBLAST,$N528,7))</f>
        <v>140</v>
      </c>
      <c r="V528" t="str">
        <f>IF($N528="","",IF(ISNUMBER(INDEX(DEF_OBLAST,$N528,8)),INDEX(DEF_OBLAST,$N528,8),""))</f>
        <v/>
      </c>
      <c r="W528">
        <f>IF($N528="","",INDEX(DEF_OBLAST,$N528,9))</f>
        <v>75284464</v>
      </c>
    </row>
    <row r="529" spans="1:23" x14ac:dyDescent="0.25">
      <c r="A529">
        <v>50009675</v>
      </c>
      <c r="B529" t="s">
        <v>1004</v>
      </c>
      <c r="C529" t="s">
        <v>1005</v>
      </c>
      <c r="D529">
        <v>4757</v>
      </c>
      <c r="E529">
        <v>33.298999999999999</v>
      </c>
      <c r="F529">
        <v>1.2807307692307692</v>
      </c>
      <c r="G529">
        <v>26</v>
      </c>
      <c r="I529">
        <v>26928400</v>
      </c>
      <c r="L529" t="str">
        <f t="shared" si="8"/>
        <v>janska@chirurgickaocel.com</v>
      </c>
      <c r="N529">
        <f>IFERROR(IF(ROW()=2,1,IF(COUNTIF($N$1:$N528,$N528)+1&gt;IF(LEN(INDEX(DEF_MAIL,$N528))=LEN(SUBSTITUTE(INDEX(DEF_MAIL,$N528),";","")),1,LEN(INDEX(DEF_MAIL,$N528))-LEN(SUBSTITUTE(INDEX(DEF_MAIL,$N528),";",""))+1),IF($N528+1&gt;ROWS(DEF_MAIL),"",$N528+1),$N528)),"")</f>
        <v>432</v>
      </c>
      <c r="O529">
        <f>IF($N529="","",INDEX(DEF_OBLAST,$N529,1))</f>
        <v>50009756</v>
      </c>
      <c r="P529" t="str">
        <f>IF($N529="","",INDEX(DEF_OBLAST,$N529,2))</f>
        <v>Aga24, s.r.o.</v>
      </c>
      <c r="Q529" t="str">
        <f>IF($N529="","",TRIM(RIGHT(LEFT(SUBSTITUTE(INDEX(DEF_MAIL,$N529),";",REPT(" ",LEN(INDEX(DEF_MAIL,$N529)))),COUNTIF($N$2:$N529,$N529)*LEN(INDEX(DEF_MAIL,$N529))),LEN(INDEX(DEF_MAIL,$N529)))))</f>
        <v>sona.ledvonova@rctrading.cz</v>
      </c>
      <c r="R529">
        <f>IF($N529="","",INDEX(DEF_OBLAST,$N529,4))</f>
        <v>11952</v>
      </c>
      <c r="S529">
        <f>IF($N529="","",INDEX(DEF_OBLAST,$N529,5))</f>
        <v>83.664000000000001</v>
      </c>
      <c r="T529">
        <f>IF($N529="","",INDEX(DEF_OBLAST,$N529,6))</f>
        <v>0.69720000000000004</v>
      </c>
      <c r="U529">
        <f>IF($N529="","",INDEX(DEF_OBLAST,$N529,7))</f>
        <v>120</v>
      </c>
      <c r="V529" t="str">
        <f>IF($N529="","",IF(ISNUMBER(INDEX(DEF_OBLAST,$N529,8)),INDEX(DEF_OBLAST,$N529,8),""))</f>
        <v/>
      </c>
      <c r="W529">
        <f>IF($N529="","",INDEX(DEF_OBLAST,$N529,9))</f>
        <v>3730689</v>
      </c>
    </row>
    <row r="530" spans="1:23" x14ac:dyDescent="0.25">
      <c r="A530">
        <v>50011516</v>
      </c>
      <c r="B530" t="s">
        <v>1006</v>
      </c>
      <c r="C530" t="s">
        <v>1007</v>
      </c>
      <c r="D530">
        <v>8631</v>
      </c>
      <c r="E530">
        <v>60.417000000000002</v>
      </c>
      <c r="F530">
        <v>1.2854680851063831</v>
      </c>
      <c r="G530">
        <v>47</v>
      </c>
      <c r="I530">
        <v>29282110</v>
      </c>
      <c r="L530" t="str">
        <f t="shared" si="8"/>
        <v>lohas@lohas.cz</v>
      </c>
      <c r="N530">
        <f>IFERROR(IF(ROW()=2,1,IF(COUNTIF($N$1:$N529,$N529)+1&gt;IF(LEN(INDEX(DEF_MAIL,$N529))=LEN(SUBSTITUTE(INDEX(DEF_MAIL,$N529),";","")),1,LEN(INDEX(DEF_MAIL,$N529))-LEN(SUBSTITUTE(INDEX(DEF_MAIL,$N529),";",""))+1),IF($N529+1&gt;ROWS(DEF_MAIL),"",$N529+1),$N529)),"")</f>
        <v>433</v>
      </c>
      <c r="O530">
        <f>IF($N530="","",INDEX(DEF_OBLAST,$N530,1))</f>
        <v>50004913</v>
      </c>
      <c r="P530" t="str">
        <f>IF($N530="","",INDEX(DEF_OBLAST,$N530,2))</f>
        <v>NOVUS BIKE s.r.o.</v>
      </c>
      <c r="Q530" t="str">
        <f>IF($N530="","",TRIM(RIGHT(LEFT(SUBSTITUTE(INDEX(DEF_MAIL,$N530),";",REPT(" ",LEN(INDEX(DEF_MAIL,$N530)))),COUNTIF($N$2:$N530,$N530)*LEN(INDEX(DEF_MAIL,$N530))),LEN(INDEX(DEF_MAIL,$N530)))))</f>
        <v>ucetni@sundance-bike.cz</v>
      </c>
      <c r="R530">
        <f>IF($N530="","",INDEX(DEF_OBLAST,$N530,4))</f>
        <v>45962</v>
      </c>
      <c r="S530">
        <f>IF($N530="","",INDEX(DEF_OBLAST,$N530,5))</f>
        <v>321.73399999999998</v>
      </c>
      <c r="T530">
        <f>IF($N530="","",INDEX(DEF_OBLAST,$N530,6))</f>
        <v>0.70401312910284464</v>
      </c>
      <c r="U530">
        <f>IF($N530="","",INDEX(DEF_OBLAST,$N530,7))</f>
        <v>457</v>
      </c>
      <c r="V530" t="str">
        <f>IF($N530="","",IF(ISNUMBER(INDEX(DEF_OBLAST,$N530,8)),INDEX(DEF_OBLAST,$N530,8),""))</f>
        <v/>
      </c>
      <c r="W530">
        <f>IF($N530="","",INDEX(DEF_OBLAST,$N530,9))</f>
        <v>25821229</v>
      </c>
    </row>
    <row r="531" spans="1:23" x14ac:dyDescent="0.25">
      <c r="A531">
        <v>50006632</v>
      </c>
      <c r="B531" t="s">
        <v>1008</v>
      </c>
      <c r="C531" t="s">
        <v>1009</v>
      </c>
      <c r="D531">
        <v>16782</v>
      </c>
      <c r="E531">
        <v>117.474</v>
      </c>
      <c r="F531">
        <v>1.2909230769230771</v>
      </c>
      <c r="G531">
        <v>91</v>
      </c>
      <c r="I531">
        <v>87228688</v>
      </c>
      <c r="L531" t="str">
        <f t="shared" si="8"/>
        <v>info@leonscale.cz</v>
      </c>
      <c r="N531">
        <f>IFERROR(IF(ROW()=2,1,IF(COUNTIF($N$1:$N530,$N530)+1&gt;IF(LEN(INDEX(DEF_MAIL,$N530))=LEN(SUBSTITUTE(INDEX(DEF_MAIL,$N530),";","")),1,LEN(INDEX(DEF_MAIL,$N530))-LEN(SUBSTITUTE(INDEX(DEF_MAIL,$N530),";",""))+1),IF($N530+1&gt;ROWS(DEF_MAIL),"",$N530+1),$N530)),"")</f>
        <v>433</v>
      </c>
      <c r="O531">
        <f>IF($N531="","",INDEX(DEF_OBLAST,$N531,1))</f>
        <v>50004913</v>
      </c>
      <c r="P531" t="str">
        <f>IF($N531="","",INDEX(DEF_OBLAST,$N531,2))</f>
        <v>NOVUS BIKE s.r.o.</v>
      </c>
      <c r="Q531" t="str">
        <f>IF($N531="","",TRIM(RIGHT(LEFT(SUBSTITUTE(INDEX(DEF_MAIL,$N531),";",REPT(" ",LEN(INDEX(DEF_MAIL,$N531)))),COUNTIF($N$2:$N531,$N531)*LEN(INDEX(DEF_MAIL,$N531))),LEN(INDEX(DEF_MAIL,$N531)))))</f>
        <v>novus@sundance-bike.cz</v>
      </c>
      <c r="R531">
        <f>IF($N531="","",INDEX(DEF_OBLAST,$N531,4))</f>
        <v>45962</v>
      </c>
      <c r="S531">
        <f>IF($N531="","",INDEX(DEF_OBLAST,$N531,5))</f>
        <v>321.73399999999998</v>
      </c>
      <c r="T531">
        <f>IF($N531="","",INDEX(DEF_OBLAST,$N531,6))</f>
        <v>0.70401312910284464</v>
      </c>
      <c r="U531">
        <f>IF($N531="","",INDEX(DEF_OBLAST,$N531,7))</f>
        <v>457</v>
      </c>
      <c r="V531" t="str">
        <f>IF($N531="","",IF(ISNUMBER(INDEX(DEF_OBLAST,$N531,8)),INDEX(DEF_OBLAST,$N531,8),""))</f>
        <v/>
      </c>
      <c r="W531">
        <f>IF($N531="","",INDEX(DEF_OBLAST,$N531,9))</f>
        <v>25821229</v>
      </c>
    </row>
    <row r="532" spans="1:23" x14ac:dyDescent="0.25">
      <c r="A532">
        <v>50008469</v>
      </c>
      <c r="B532" t="s">
        <v>1010</v>
      </c>
      <c r="C532" t="s">
        <v>1011</v>
      </c>
      <c r="D532">
        <v>13695</v>
      </c>
      <c r="E532">
        <v>95.865000000000009</v>
      </c>
      <c r="F532">
        <v>1.295472972972973</v>
      </c>
      <c r="G532">
        <v>74</v>
      </c>
      <c r="I532">
        <v>2802481</v>
      </c>
      <c r="L532" t="str">
        <f t="shared" si="8"/>
        <v>ucto@loveckysvet.cz</v>
      </c>
      <c r="N532">
        <f>IFERROR(IF(ROW()=2,1,IF(COUNTIF($N$1:$N531,$N531)+1&gt;IF(LEN(INDEX(DEF_MAIL,$N531))=LEN(SUBSTITUTE(INDEX(DEF_MAIL,$N531),";","")),1,LEN(INDEX(DEF_MAIL,$N531))-LEN(SUBSTITUTE(INDEX(DEF_MAIL,$N531),";",""))+1),IF($N531+1&gt;ROWS(DEF_MAIL),"",$N531+1),$N531)),"")</f>
        <v>434</v>
      </c>
      <c r="O532">
        <f>IF($N532="","",INDEX(DEF_OBLAST,$N532,1))</f>
        <v>50008929</v>
      </c>
      <c r="P532" t="str">
        <f>IF($N532="","",INDEX(DEF_OBLAST,$N532,2))</f>
        <v>Vltavské perí, spol. s r.o.</v>
      </c>
      <c r="Q532" t="str">
        <f>IF($N532="","",TRIM(RIGHT(LEFT(SUBSTITUTE(INDEX(DEF_MAIL,$N532),";",REPT(" ",LEN(INDEX(DEF_MAIL,$N532)))),COUNTIF($N$2:$N532,$N532)*LEN(INDEX(DEF_MAIL,$N532))),LEN(INDEX(DEF_MAIL,$N532)))))</f>
        <v>obchod@vltavskeperi.cz</v>
      </c>
      <c r="R532">
        <f>IF($N532="","",INDEX(DEF_OBLAST,$N532,4))</f>
        <v>1815</v>
      </c>
      <c r="S532">
        <f>IF($N532="","",INDEX(DEF_OBLAST,$N532,5))</f>
        <v>12.705</v>
      </c>
      <c r="T532">
        <f>IF($N532="","",INDEX(DEF_OBLAST,$N532,6))</f>
        <v>0.70583333333333331</v>
      </c>
      <c r="U532">
        <f>IF($N532="","",INDEX(DEF_OBLAST,$N532,7))</f>
        <v>18</v>
      </c>
      <c r="V532" t="str">
        <f>IF($N532="","",IF(ISNUMBER(INDEX(DEF_OBLAST,$N532,8)),INDEX(DEF_OBLAST,$N532,8),""))</f>
        <v/>
      </c>
      <c r="W532">
        <f>IF($N532="","",INDEX(DEF_OBLAST,$N532,9))</f>
        <v>46352091</v>
      </c>
    </row>
    <row r="533" spans="1:23" x14ac:dyDescent="0.25">
      <c r="A533">
        <v>50009788</v>
      </c>
      <c r="B533" t="s">
        <v>1012</v>
      </c>
      <c r="C533" t="s">
        <v>1013</v>
      </c>
      <c r="D533">
        <v>4073</v>
      </c>
      <c r="E533">
        <v>28.510999999999999</v>
      </c>
      <c r="F533">
        <v>1.2959545454545454</v>
      </c>
      <c r="G533">
        <v>22</v>
      </c>
      <c r="I533">
        <v>69257493</v>
      </c>
      <c r="L533" t="str">
        <f t="shared" si="8"/>
        <v>zagermann@tiscali.cz</v>
      </c>
      <c r="N533">
        <f>IFERROR(IF(ROW()=2,1,IF(COUNTIF($N$1:$N532,$N532)+1&gt;IF(LEN(INDEX(DEF_MAIL,$N532))=LEN(SUBSTITUTE(INDEX(DEF_MAIL,$N532),";","")),1,LEN(INDEX(DEF_MAIL,$N532))-LEN(SUBSTITUTE(INDEX(DEF_MAIL,$N532),";",""))+1),IF($N532+1&gt;ROWS(DEF_MAIL),"",$N532+1),$N532)),"")</f>
        <v>435</v>
      </c>
      <c r="O533">
        <f>IF($N533="","",INDEX(DEF_OBLAST,$N533,1))</f>
        <v>50010703</v>
      </c>
      <c r="P533" t="str">
        <f>IF($N533="","",INDEX(DEF_OBLAST,$N533,2))</f>
        <v>olzalogistic.com , s.r.o.</v>
      </c>
      <c r="Q533" t="str">
        <f>IF($N533="","",TRIM(RIGHT(LEFT(SUBSTITUTE(INDEX(DEF_MAIL,$N533),";",REPT(" ",LEN(INDEX(DEF_MAIL,$N533)))),COUNTIF($N$2:$N533,$N533)*LEN(INDEX(DEF_MAIL,$N533))),LEN(INDEX(DEF_MAIL,$N533)))))</f>
        <v>faktury@olzalogistic.com</v>
      </c>
      <c r="R533">
        <f>IF($N533="","",INDEX(DEF_OBLAST,$N533,4))</f>
        <v>12693</v>
      </c>
      <c r="S533">
        <f>IF($N533="","",INDEX(DEF_OBLAST,$N533,5))</f>
        <v>88.850999999999999</v>
      </c>
      <c r="T533">
        <f>IF($N533="","",INDEX(DEF_OBLAST,$N533,6))</f>
        <v>0.71654032258064515</v>
      </c>
      <c r="U533">
        <f>IF($N533="","",INDEX(DEF_OBLAST,$N533,7))</f>
        <v>124</v>
      </c>
      <c r="V533" t="str">
        <f>IF($N533="","",IF(ISNUMBER(INDEX(DEF_OBLAST,$N533,8)),INDEX(DEF_OBLAST,$N533,8),""))</f>
        <v/>
      </c>
      <c r="W533">
        <f>IF($N533="","",INDEX(DEF_OBLAST,$N533,9))</f>
        <v>1503057</v>
      </c>
    </row>
    <row r="534" spans="1:23" x14ac:dyDescent="0.25">
      <c r="A534">
        <v>50012862</v>
      </c>
      <c r="B534" t="s">
        <v>1014</v>
      </c>
      <c r="C534" t="s">
        <v>1015</v>
      </c>
      <c r="D534">
        <v>2432</v>
      </c>
      <c r="E534">
        <v>17.024000000000001</v>
      </c>
      <c r="F534">
        <v>1.3095384615384615</v>
      </c>
      <c r="G534">
        <v>13</v>
      </c>
      <c r="I534">
        <v>4873581</v>
      </c>
      <c r="L534" t="str">
        <f t="shared" si="8"/>
        <v>shop@veganfightershop.cz</v>
      </c>
      <c r="N534">
        <f>IFERROR(IF(ROW()=2,1,IF(COUNTIF($N$1:$N533,$N533)+1&gt;IF(LEN(INDEX(DEF_MAIL,$N533))=LEN(SUBSTITUTE(INDEX(DEF_MAIL,$N533),";","")),1,LEN(INDEX(DEF_MAIL,$N533))-LEN(SUBSTITUTE(INDEX(DEF_MAIL,$N533),";",""))+1),IF($N533+1&gt;ROWS(DEF_MAIL),"",$N533+1),$N533)),"")</f>
        <v>436</v>
      </c>
      <c r="O534">
        <f>IF($N534="","",INDEX(DEF_OBLAST,$N534,1))</f>
        <v>50011243</v>
      </c>
      <c r="P534" t="str">
        <f>IF($N534="","",INDEX(DEF_OBLAST,$N534,2))</f>
        <v>Ing. Vít Kouba</v>
      </c>
      <c r="Q534" t="str">
        <f>IF($N534="","",TRIM(RIGHT(LEFT(SUBSTITUTE(INDEX(DEF_MAIL,$N534),";",REPT(" ",LEN(INDEX(DEF_MAIL,$N534)))),COUNTIF($N$2:$N534,$N534)*LEN(INDEX(DEF_MAIL,$N534))),LEN(INDEX(DEF_MAIL,$N534)))))</f>
        <v>kouba@kareco.cz</v>
      </c>
      <c r="R534">
        <f>IF($N534="","",INDEX(DEF_OBLAST,$N534,4))</f>
        <v>6200</v>
      </c>
      <c r="S534">
        <f>IF($N534="","",INDEX(DEF_OBLAST,$N534,5))</f>
        <v>43.4</v>
      </c>
      <c r="T534">
        <f>IF($N534="","",INDEX(DEF_OBLAST,$N534,6))</f>
        <v>0.72333333333333327</v>
      </c>
      <c r="U534">
        <f>IF($N534="","",INDEX(DEF_OBLAST,$N534,7))</f>
        <v>60</v>
      </c>
      <c r="V534" t="str">
        <f>IF($N534="","",IF(ISNUMBER(INDEX(DEF_OBLAST,$N534,8)),INDEX(DEF_OBLAST,$N534,8),""))</f>
        <v/>
      </c>
      <c r="W534">
        <f>IF($N534="","",INDEX(DEF_OBLAST,$N534,9))</f>
        <v>72750235</v>
      </c>
    </row>
    <row r="535" spans="1:23" x14ac:dyDescent="0.25">
      <c r="A535">
        <v>50006593</v>
      </c>
      <c r="B535" t="s">
        <v>1016</v>
      </c>
      <c r="C535" t="s">
        <v>1017</v>
      </c>
      <c r="D535">
        <v>19017</v>
      </c>
      <c r="E535">
        <v>133.119</v>
      </c>
      <c r="F535">
        <v>1.318009900990099</v>
      </c>
      <c r="G535">
        <v>101</v>
      </c>
      <c r="I535">
        <v>27751741</v>
      </c>
      <c r="L535" t="str">
        <f t="shared" si="8"/>
        <v>faktury@bego.cz; preprava@bego.cz</v>
      </c>
      <c r="N535">
        <f>IFERROR(IF(ROW()=2,1,IF(COUNTIF($N$1:$N534,$N534)+1&gt;IF(LEN(INDEX(DEF_MAIL,$N534))=LEN(SUBSTITUTE(INDEX(DEF_MAIL,$N534),";","")),1,LEN(INDEX(DEF_MAIL,$N534))-LEN(SUBSTITUTE(INDEX(DEF_MAIL,$N534),";",""))+1),IF($N534+1&gt;ROWS(DEF_MAIL),"",$N534+1),$N534)),"")</f>
        <v>437</v>
      </c>
      <c r="O535">
        <f>IF($N535="","",INDEX(DEF_OBLAST,$N535,1))</f>
        <v>50008679</v>
      </c>
      <c r="P535" t="str">
        <f>IF($N535="","",INDEX(DEF_OBLAST,$N535,2))</f>
        <v>KRMOTO s.r.o.</v>
      </c>
      <c r="Q535" t="str">
        <f>IF($N535="","",TRIM(RIGHT(LEFT(SUBSTITUTE(INDEX(DEF_MAIL,$N535),";",REPT(" ",LEN(INDEX(DEF_MAIL,$N535)))),COUNTIF($N$2:$N535,$N535)*LEN(INDEX(DEF_MAIL,$N535))),LEN(INDEX(DEF_MAIL,$N535)))))</f>
        <v>info@motostop.cz</v>
      </c>
      <c r="R535">
        <f>IF($N535="","",INDEX(DEF_OBLAST,$N535,4))</f>
        <v>6059</v>
      </c>
      <c r="S535">
        <f>IF($N535="","",INDEX(DEF_OBLAST,$N535,5))</f>
        <v>42.413000000000004</v>
      </c>
      <c r="T535">
        <f>IF($N535="","",INDEX(DEF_OBLAST,$N535,6))</f>
        <v>0.73125862068965519</v>
      </c>
      <c r="U535">
        <f>IF($N535="","",INDEX(DEF_OBLAST,$N535,7))</f>
        <v>58</v>
      </c>
      <c r="V535" t="str">
        <f>IF($N535="","",IF(ISNUMBER(INDEX(DEF_OBLAST,$N535,8)),INDEX(DEF_OBLAST,$N535,8),""))</f>
        <v/>
      </c>
      <c r="W535">
        <f>IF($N535="","",INDEX(DEF_OBLAST,$N535,9))</f>
        <v>3058557</v>
      </c>
    </row>
    <row r="536" spans="1:23" x14ac:dyDescent="0.25">
      <c r="A536">
        <v>50009405</v>
      </c>
      <c r="B536" t="s">
        <v>1018</v>
      </c>
      <c r="C536" t="s">
        <v>1019</v>
      </c>
      <c r="D536">
        <v>11585</v>
      </c>
      <c r="E536">
        <v>81.094999999999999</v>
      </c>
      <c r="F536">
        <v>1.3294262295081967</v>
      </c>
      <c r="G536">
        <v>61</v>
      </c>
      <c r="I536">
        <v>2977516</v>
      </c>
      <c r="L536" t="str">
        <f t="shared" si="8"/>
        <v>info@tptherapy.cz; mastna@mastna.cz</v>
      </c>
      <c r="N536">
        <f>IFERROR(IF(ROW()=2,1,IF(COUNTIF($N$1:$N535,$N535)+1&gt;IF(LEN(INDEX(DEF_MAIL,$N535))=LEN(SUBSTITUTE(INDEX(DEF_MAIL,$N535),";","")),1,LEN(INDEX(DEF_MAIL,$N535))-LEN(SUBSTITUTE(INDEX(DEF_MAIL,$N535),";",""))+1),IF($N535+1&gt;ROWS(DEF_MAIL),"",$N535+1),$N535)),"")</f>
        <v>438</v>
      </c>
      <c r="O536">
        <f>IF($N536="","",INDEX(DEF_OBLAST,$N536,1))</f>
        <v>50005483</v>
      </c>
      <c r="P536" t="str">
        <f>IF($N536="","",INDEX(DEF_OBLAST,$N536,2))</f>
        <v>Ing. Jirí Cihák</v>
      </c>
      <c r="Q536" t="str">
        <f>IF($N536="","",TRIM(RIGHT(LEFT(SUBSTITUTE(INDEX(DEF_MAIL,$N536),";",REPT(" ",LEN(INDEX(DEF_MAIL,$N536)))),COUNTIF($N$2:$N536,$N536)*LEN(INDEX(DEF_MAIL,$N536))),LEN(INDEX(DEF_MAIL,$N536)))))</f>
        <v>zazirejova@olejesgaranci.cz</v>
      </c>
      <c r="R536">
        <f>IF($N536="","",INDEX(DEF_OBLAST,$N536,4))</f>
        <v>1374</v>
      </c>
      <c r="S536">
        <f>IF($N536="","",INDEX(DEF_OBLAST,$N536,5))</f>
        <v>9.6180000000000003</v>
      </c>
      <c r="T536">
        <f>IF($N536="","",INDEX(DEF_OBLAST,$N536,6))</f>
        <v>0.73984615384615382</v>
      </c>
      <c r="U536">
        <f>IF($N536="","",INDEX(DEF_OBLAST,$N536,7))</f>
        <v>13</v>
      </c>
      <c r="V536" t="str">
        <f>IF($N536="","",IF(ISNUMBER(INDEX(DEF_OBLAST,$N536,8)),INDEX(DEF_OBLAST,$N536,8),""))</f>
        <v/>
      </c>
      <c r="W536">
        <f>IF($N536="","",INDEX(DEF_OBLAST,$N536,9))</f>
        <v>74920707</v>
      </c>
    </row>
    <row r="537" spans="1:23" x14ac:dyDescent="0.25">
      <c r="A537">
        <v>50009230</v>
      </c>
      <c r="B537" t="s">
        <v>164</v>
      </c>
      <c r="C537" t="s">
        <v>165</v>
      </c>
      <c r="D537">
        <v>51488</v>
      </c>
      <c r="E537">
        <v>360.416</v>
      </c>
      <c r="F537">
        <v>1.3299483394833949</v>
      </c>
      <c r="G537">
        <v>271</v>
      </c>
      <c r="I537">
        <v>26324831</v>
      </c>
      <c r="L537" t="str">
        <f t="shared" si="8"/>
        <v>einvoice@ihlenet.com</v>
      </c>
      <c r="N537">
        <f>IFERROR(IF(ROW()=2,1,IF(COUNTIF($N$1:$N536,$N536)+1&gt;IF(LEN(INDEX(DEF_MAIL,$N536))=LEN(SUBSTITUTE(INDEX(DEF_MAIL,$N536),";","")),1,LEN(INDEX(DEF_MAIL,$N536))-LEN(SUBSTITUTE(INDEX(DEF_MAIL,$N536),";",""))+1),IF($N536+1&gt;ROWS(DEF_MAIL),"",$N536+1),$N536)),"")</f>
        <v>439</v>
      </c>
      <c r="O537">
        <f>IF($N537="","",INDEX(DEF_OBLAST,$N537,1))</f>
        <v>50006836</v>
      </c>
      <c r="P537" t="str">
        <f>IF($N537="","",INDEX(DEF_OBLAST,$N537,2))</f>
        <v>Václav Pekný</v>
      </c>
      <c r="Q537" t="str">
        <f>IF($N537="","",TRIM(RIGHT(LEFT(SUBSTITUTE(INDEX(DEF_MAIL,$N537),";",REPT(" ",LEN(INDEX(DEF_MAIL,$N537)))),COUNTIF($N$2:$N537,$N537)*LEN(INDEX(DEF_MAIL,$N537))),LEN(INDEX(DEF_MAIL,$N537)))))</f>
        <v>ratan.jizba@tiscali.cz</v>
      </c>
      <c r="R537">
        <f>IF($N537="","",INDEX(DEF_OBLAST,$N537,4))</f>
        <v>645</v>
      </c>
      <c r="S537">
        <f>IF($N537="","",INDEX(DEF_OBLAST,$N537,5))</f>
        <v>4.5149999999999997</v>
      </c>
      <c r="T537">
        <f>IF($N537="","",INDEX(DEF_OBLAST,$N537,6))</f>
        <v>0.75249999999999995</v>
      </c>
      <c r="U537">
        <f>IF($N537="","",INDEX(DEF_OBLAST,$N537,7))</f>
        <v>6</v>
      </c>
      <c r="V537" t="str">
        <f>IF($N537="","",IF(ISNUMBER(INDEX(DEF_OBLAST,$N537,8)),INDEX(DEF_OBLAST,$N537,8),""))</f>
        <v/>
      </c>
      <c r="W537">
        <f>IF($N537="","",INDEX(DEF_OBLAST,$N537,9))</f>
        <v>11613301</v>
      </c>
    </row>
    <row r="538" spans="1:23" x14ac:dyDescent="0.25">
      <c r="A538">
        <v>50008878</v>
      </c>
      <c r="B538" t="s">
        <v>1020</v>
      </c>
      <c r="C538" t="s">
        <v>1021</v>
      </c>
      <c r="D538">
        <v>5790</v>
      </c>
      <c r="E538">
        <v>40.53</v>
      </c>
      <c r="F538">
        <v>1.351</v>
      </c>
      <c r="G538">
        <v>30</v>
      </c>
      <c r="I538">
        <v>2318245</v>
      </c>
      <c r="L538" t="str">
        <f t="shared" si="8"/>
        <v>jirik@pro-light.cz</v>
      </c>
      <c r="N538">
        <f>IFERROR(IF(ROW()=2,1,IF(COUNTIF($N$1:$N537,$N537)+1&gt;IF(LEN(INDEX(DEF_MAIL,$N537))=LEN(SUBSTITUTE(INDEX(DEF_MAIL,$N537),";","")),1,LEN(INDEX(DEF_MAIL,$N537))-LEN(SUBSTITUTE(INDEX(DEF_MAIL,$N537),";",""))+1),IF($N537+1&gt;ROWS(DEF_MAIL),"",$N537+1),$N537)),"")</f>
        <v>440</v>
      </c>
      <c r="O538">
        <f>IF($N538="","",INDEX(DEF_OBLAST,$N538,1))</f>
        <v>50009733</v>
      </c>
      <c r="P538" t="str">
        <f>IF($N538="","",INDEX(DEF_OBLAST,$N538,2))</f>
        <v>Lenka Machovcová</v>
      </c>
      <c r="Q538" t="str">
        <f>IF($N538="","",TRIM(RIGHT(LEFT(SUBSTITUTE(INDEX(DEF_MAIL,$N538),";",REPT(" ",LEN(INDEX(DEF_MAIL,$N538)))),COUNTIF($N$2:$N538,$N538)*LEN(INDEX(DEF_MAIL,$N538))),LEN(INDEX(DEF_MAIL,$N538)))))</f>
        <v>info@golfaky.cz</v>
      </c>
      <c r="R538">
        <f>IF($N538="","",INDEX(DEF_OBLAST,$N538,4))</f>
        <v>1840</v>
      </c>
      <c r="S538">
        <f>IF($N538="","",INDEX(DEF_OBLAST,$N538,5))</f>
        <v>12.88</v>
      </c>
      <c r="T538">
        <f>IF($N538="","",INDEX(DEF_OBLAST,$N538,6))</f>
        <v>0.75764705882352945</v>
      </c>
      <c r="U538">
        <f>IF($N538="","",INDEX(DEF_OBLAST,$N538,7))</f>
        <v>17</v>
      </c>
      <c r="V538" t="str">
        <f>IF($N538="","",IF(ISNUMBER(INDEX(DEF_OBLAST,$N538,8)),INDEX(DEF_OBLAST,$N538,8),""))</f>
        <v/>
      </c>
      <c r="W538">
        <f>IF($N538="","",INDEX(DEF_OBLAST,$N538,9))</f>
        <v>68991517</v>
      </c>
    </row>
    <row r="539" spans="1:23" x14ac:dyDescent="0.25">
      <c r="A539">
        <v>50009717</v>
      </c>
      <c r="B539" t="s">
        <v>1022</v>
      </c>
      <c r="C539" t="s">
        <v>1023</v>
      </c>
      <c r="D539">
        <v>23169</v>
      </c>
      <c r="E539">
        <v>162.18299999999999</v>
      </c>
      <c r="F539">
        <v>1.3628823529411764</v>
      </c>
      <c r="G539">
        <v>119</v>
      </c>
      <c r="I539">
        <v>45147647</v>
      </c>
      <c r="L539" t="str">
        <f t="shared" si="8"/>
        <v>jakoubkova@croy.cz</v>
      </c>
      <c r="N539">
        <f>IFERROR(IF(ROW()=2,1,IF(COUNTIF($N$1:$N538,$N538)+1&gt;IF(LEN(INDEX(DEF_MAIL,$N538))=LEN(SUBSTITUTE(INDEX(DEF_MAIL,$N538),";","")),1,LEN(INDEX(DEF_MAIL,$N538))-LEN(SUBSTITUTE(INDEX(DEF_MAIL,$N538),";",""))+1),IF($N538+1&gt;ROWS(DEF_MAIL),"",$N538+1),$N538)),"")</f>
        <v>441</v>
      </c>
      <c r="O539">
        <f>IF($N539="","",INDEX(DEF_OBLAST,$N539,1))</f>
        <v>50009636</v>
      </c>
      <c r="P539" t="str">
        <f>IF($N539="","",INDEX(DEF_OBLAST,$N539,2))</f>
        <v>Ing. Petr Hradecný</v>
      </c>
      <c r="Q539" t="str">
        <f>IF($N539="","",TRIM(RIGHT(LEFT(SUBSTITUTE(INDEX(DEF_MAIL,$N539),";",REPT(" ",LEN(INDEX(DEF_MAIL,$N539)))),COUNTIF($N$2:$N539,$N539)*LEN(INDEX(DEF_MAIL,$N539))),LEN(INDEX(DEF_MAIL,$N539)))))</f>
        <v>petr@formtisk.cz</v>
      </c>
      <c r="R539">
        <f>IF($N539="","",INDEX(DEF_OBLAST,$N539,4))</f>
        <v>1088</v>
      </c>
      <c r="S539">
        <f>IF($N539="","",INDEX(DEF_OBLAST,$N539,5))</f>
        <v>7.6160000000000005</v>
      </c>
      <c r="T539">
        <f>IF($N539="","",INDEX(DEF_OBLAST,$N539,6))</f>
        <v>0.76160000000000005</v>
      </c>
      <c r="U539">
        <f>IF($N539="","",INDEX(DEF_OBLAST,$N539,7))</f>
        <v>10</v>
      </c>
      <c r="V539" t="str">
        <f>IF($N539="","",IF(ISNUMBER(INDEX(DEF_OBLAST,$N539,8)),INDEX(DEF_OBLAST,$N539,8),""))</f>
        <v/>
      </c>
      <c r="W539">
        <f>IF($N539="","",INDEX(DEF_OBLAST,$N539,9))</f>
        <v>15536386</v>
      </c>
    </row>
    <row r="540" spans="1:23" x14ac:dyDescent="0.25">
      <c r="A540">
        <v>50012408</v>
      </c>
      <c r="B540" t="s">
        <v>587</v>
      </c>
      <c r="C540" t="s">
        <v>1024</v>
      </c>
      <c r="D540">
        <v>3184</v>
      </c>
      <c r="E540">
        <v>22.288</v>
      </c>
      <c r="F540">
        <v>1.393</v>
      </c>
      <c r="G540">
        <v>16</v>
      </c>
      <c r="I540">
        <v>73475998</v>
      </c>
      <c r="L540" t="str">
        <f t="shared" si="8"/>
        <v>hadrava@freework.cz; info@ukaprika.cz; info@freework.cz</v>
      </c>
      <c r="N540">
        <f>IFERROR(IF(ROW()=2,1,IF(COUNTIF($N$1:$N539,$N539)+1&gt;IF(LEN(INDEX(DEF_MAIL,$N539))=LEN(SUBSTITUTE(INDEX(DEF_MAIL,$N539),";","")),1,LEN(INDEX(DEF_MAIL,$N539))-LEN(SUBSTITUTE(INDEX(DEF_MAIL,$N539),";",""))+1),IF($N539+1&gt;ROWS(DEF_MAIL),"",$N539+1),$N539)),"")</f>
        <v>442</v>
      </c>
      <c r="O540">
        <f>IF($N540="","",INDEX(DEF_OBLAST,$N540,1))</f>
        <v>50008772</v>
      </c>
      <c r="P540" t="str">
        <f>IF($N540="","",INDEX(DEF_OBLAST,$N540,2))</f>
        <v>Jirí Škoda</v>
      </c>
      <c r="Q540" t="str">
        <f>IF($N540="","",TRIM(RIGHT(LEFT(SUBSTITUTE(INDEX(DEF_MAIL,$N540),";",REPT(" ",LEN(INDEX(DEF_MAIL,$N540)))),COUNTIF($N$2:$N540,$N540)*LEN(INDEX(DEF_MAIL,$N540))),LEN(INDEX(DEF_MAIL,$N540)))))</f>
        <v>info@cykloskoda.cz</v>
      </c>
      <c r="R540">
        <f>IF($N540="","",INDEX(DEF_OBLAST,$N540,4))</f>
        <v>5990</v>
      </c>
      <c r="S540">
        <f>IF($N540="","",INDEX(DEF_OBLAST,$N540,5))</f>
        <v>41.93</v>
      </c>
      <c r="T540">
        <f>IF($N540="","",INDEX(DEF_OBLAST,$N540,6))</f>
        <v>0.76236363636363635</v>
      </c>
      <c r="U540">
        <f>IF($N540="","",INDEX(DEF_OBLAST,$N540,7))</f>
        <v>55</v>
      </c>
      <c r="V540" t="str">
        <f>IF($N540="","",IF(ISNUMBER(INDEX(DEF_OBLAST,$N540,8)),INDEX(DEF_OBLAST,$N540,8),""))</f>
        <v/>
      </c>
      <c r="W540">
        <f>IF($N540="","",INDEX(DEF_OBLAST,$N540,9))</f>
        <v>61446602</v>
      </c>
    </row>
    <row r="541" spans="1:23" x14ac:dyDescent="0.25">
      <c r="A541">
        <v>50002824</v>
      </c>
      <c r="B541" t="s">
        <v>1025</v>
      </c>
      <c r="C541" t="s">
        <v>1026</v>
      </c>
      <c r="D541">
        <v>9765</v>
      </c>
      <c r="E541">
        <v>68.355000000000004</v>
      </c>
      <c r="F541">
        <v>1.395</v>
      </c>
      <c r="G541">
        <v>49</v>
      </c>
      <c r="I541">
        <v>13672371</v>
      </c>
      <c r="L541" t="str">
        <f t="shared" si="8"/>
        <v>silvajagd@silvajagd.cz</v>
      </c>
      <c r="N541">
        <f>IFERROR(IF(ROW()=2,1,IF(COUNTIF($N$1:$N540,$N540)+1&gt;IF(LEN(INDEX(DEF_MAIL,$N540))=LEN(SUBSTITUTE(INDEX(DEF_MAIL,$N540),";","")),1,LEN(INDEX(DEF_MAIL,$N540))-LEN(SUBSTITUTE(INDEX(DEF_MAIL,$N540),";",""))+1),IF($N540+1&gt;ROWS(DEF_MAIL),"",$N540+1),$N540)),"")</f>
        <v>443</v>
      </c>
      <c r="O541">
        <f>IF($N541="","",INDEX(DEF_OBLAST,$N541,1))</f>
        <v>50013210</v>
      </c>
      <c r="P541" t="str">
        <f>IF($N541="","",INDEX(DEF_OBLAST,$N541,2))</f>
        <v>Ing. Vera Zdražilová</v>
      </c>
      <c r="Q541" t="str">
        <f>IF($N541="","",TRIM(RIGHT(LEFT(SUBSTITUTE(INDEX(DEF_MAIL,$N541),";",REPT(" ",LEN(INDEX(DEF_MAIL,$N541)))),COUNTIF($N$2:$N541,$N541)*LEN(INDEX(DEF_MAIL,$N541))),LEN(INDEX(DEF_MAIL,$N541)))))</f>
        <v>velozdrazilova@seznam.cz</v>
      </c>
      <c r="R541">
        <f>IF($N541="","",INDEX(DEF_OBLAST,$N541,4))</f>
        <v>3088</v>
      </c>
      <c r="S541">
        <f>IF($N541="","",INDEX(DEF_OBLAST,$N541,5))</f>
        <v>21.616</v>
      </c>
      <c r="T541">
        <f>IF($N541="","",INDEX(DEF_OBLAST,$N541,6))</f>
        <v>0.77200000000000002</v>
      </c>
      <c r="U541">
        <f>IF($N541="","",INDEX(DEF_OBLAST,$N541,7))</f>
        <v>28</v>
      </c>
      <c r="V541" t="str">
        <f>IF($N541="","",IF(ISNUMBER(INDEX(DEF_OBLAST,$N541,8)),INDEX(DEF_OBLAST,$N541,8),""))</f>
        <v/>
      </c>
      <c r="W541">
        <f>IF($N541="","",INDEX(DEF_OBLAST,$N541,9))</f>
        <v>62995405</v>
      </c>
    </row>
    <row r="542" spans="1:23" x14ac:dyDescent="0.25">
      <c r="A542">
        <v>50009156</v>
      </c>
      <c r="B542" t="s">
        <v>1027</v>
      </c>
      <c r="C542" t="s">
        <v>1028</v>
      </c>
      <c r="D542">
        <v>25144</v>
      </c>
      <c r="E542">
        <v>176.00800000000001</v>
      </c>
      <c r="F542">
        <v>1.3968888888888891</v>
      </c>
      <c r="G542">
        <v>126</v>
      </c>
      <c r="I542">
        <v>29296897</v>
      </c>
      <c r="L542" t="str">
        <f t="shared" si="8"/>
        <v>bison@bison.cz</v>
      </c>
      <c r="N542">
        <f>IFERROR(IF(ROW()=2,1,IF(COUNTIF($N$1:$N541,$N541)+1&gt;IF(LEN(INDEX(DEF_MAIL,$N541))=LEN(SUBSTITUTE(INDEX(DEF_MAIL,$N541),";","")),1,LEN(INDEX(DEF_MAIL,$N541))-LEN(SUBSTITUTE(INDEX(DEF_MAIL,$N541),";",""))+1),IF($N541+1&gt;ROWS(DEF_MAIL),"",$N541+1),$N541)),"")</f>
        <v>444</v>
      </c>
      <c r="O542">
        <f>IF($N542="","",INDEX(DEF_OBLAST,$N542,1))</f>
        <v>50011227</v>
      </c>
      <c r="P542" t="str">
        <f>IF($N542="","",INDEX(DEF_OBLAST,$N542,2))</f>
        <v>Chytré elektro s.r.o.</v>
      </c>
      <c r="Q542" t="str">
        <f>IF($N542="","",TRIM(RIGHT(LEFT(SUBSTITUTE(INDEX(DEF_MAIL,$N542),";",REPT(" ",LEN(INDEX(DEF_MAIL,$N542)))),COUNTIF($N$2:$N542,$N542)*LEN(INDEX(DEF_MAIL,$N542))),LEN(INDEX(DEF_MAIL,$N542)))))</f>
        <v>uctarna@chytreelektro.cz</v>
      </c>
      <c r="R542">
        <f>IF($N542="","",INDEX(DEF_OBLAST,$N542,4))</f>
        <v>3643</v>
      </c>
      <c r="S542">
        <f>IF($N542="","",INDEX(DEF_OBLAST,$N542,5))</f>
        <v>25.501000000000001</v>
      </c>
      <c r="T542">
        <f>IF($N542="","",INDEX(DEF_OBLAST,$N542,6))</f>
        <v>0.77275757575757575</v>
      </c>
      <c r="U542">
        <f>IF($N542="","",INDEX(DEF_OBLAST,$N542,7))</f>
        <v>33</v>
      </c>
      <c r="V542" t="str">
        <f>IF($N542="","",IF(ISNUMBER(INDEX(DEF_OBLAST,$N542,8)),INDEX(DEF_OBLAST,$N542,8),""))</f>
        <v/>
      </c>
      <c r="W542">
        <f>IF($N542="","",INDEX(DEF_OBLAST,$N542,9))</f>
        <v>29309786</v>
      </c>
    </row>
    <row r="543" spans="1:23" x14ac:dyDescent="0.25">
      <c r="A543">
        <v>50009784</v>
      </c>
      <c r="B543" t="s">
        <v>1029</v>
      </c>
      <c r="C543" t="s">
        <v>1030</v>
      </c>
      <c r="D543">
        <v>1800</v>
      </c>
      <c r="E543">
        <v>12.6</v>
      </c>
      <c r="F543">
        <v>1.4</v>
      </c>
      <c r="G543">
        <v>9</v>
      </c>
      <c r="I543">
        <v>25799649</v>
      </c>
      <c r="L543" t="str">
        <f t="shared" si="8"/>
        <v>objednavky@imgolf.cz</v>
      </c>
      <c r="N543">
        <f>IFERROR(IF(ROW()=2,1,IF(COUNTIF($N$1:$N542,$N542)+1&gt;IF(LEN(INDEX(DEF_MAIL,$N542))=LEN(SUBSTITUTE(INDEX(DEF_MAIL,$N542),";","")),1,LEN(INDEX(DEF_MAIL,$N542))-LEN(SUBSTITUTE(INDEX(DEF_MAIL,$N542),";",""))+1),IF($N542+1&gt;ROWS(DEF_MAIL),"",$N542+1),$N542)),"")</f>
        <v>444</v>
      </c>
      <c r="O543">
        <f>IF($N543="","",INDEX(DEF_OBLAST,$N543,1))</f>
        <v>50011227</v>
      </c>
      <c r="P543" t="str">
        <f>IF($N543="","",INDEX(DEF_OBLAST,$N543,2))</f>
        <v>Chytré elektro s.r.o.</v>
      </c>
      <c r="Q543" t="str">
        <f>IF($N543="","",TRIM(RIGHT(LEFT(SUBSTITUTE(INDEX(DEF_MAIL,$N543),";",REPT(" ",LEN(INDEX(DEF_MAIL,$N543)))),COUNTIF($N$2:$N543,$N543)*LEN(INDEX(DEF_MAIL,$N543))),LEN(INDEX(DEF_MAIL,$N543)))))</f>
        <v>objednavky@chytreelektro.cz</v>
      </c>
      <c r="R543">
        <f>IF($N543="","",INDEX(DEF_OBLAST,$N543,4))</f>
        <v>3643</v>
      </c>
      <c r="S543">
        <f>IF($N543="","",INDEX(DEF_OBLAST,$N543,5))</f>
        <v>25.501000000000001</v>
      </c>
      <c r="T543">
        <f>IF($N543="","",INDEX(DEF_OBLAST,$N543,6))</f>
        <v>0.77275757575757575</v>
      </c>
      <c r="U543">
        <f>IF($N543="","",INDEX(DEF_OBLAST,$N543,7))</f>
        <v>33</v>
      </c>
      <c r="V543" t="str">
        <f>IF($N543="","",IF(ISNUMBER(INDEX(DEF_OBLAST,$N543,8)),INDEX(DEF_OBLAST,$N543,8),""))</f>
        <v/>
      </c>
      <c r="W543">
        <f>IF($N543="","",INDEX(DEF_OBLAST,$N543,9))</f>
        <v>29309786</v>
      </c>
    </row>
    <row r="544" spans="1:23" x14ac:dyDescent="0.25">
      <c r="A544">
        <v>50010985</v>
      </c>
      <c r="B544" t="s">
        <v>1031</v>
      </c>
      <c r="C544" t="s">
        <v>937</v>
      </c>
      <c r="D544">
        <v>30163</v>
      </c>
      <c r="E544">
        <v>211.14099999999999</v>
      </c>
      <c r="F544">
        <v>1.4170536912751677</v>
      </c>
      <c r="G544">
        <v>149</v>
      </c>
      <c r="I544">
        <v>61589004</v>
      </c>
      <c r="L544" t="str">
        <f t="shared" si="8"/>
        <v>nejenpneu@nejenpneu.cz</v>
      </c>
      <c r="N544">
        <f>IFERROR(IF(ROW()=2,1,IF(COUNTIF($N$1:$N543,$N543)+1&gt;IF(LEN(INDEX(DEF_MAIL,$N543))=LEN(SUBSTITUTE(INDEX(DEF_MAIL,$N543),";","")),1,LEN(INDEX(DEF_MAIL,$N543))-LEN(SUBSTITUTE(INDEX(DEF_MAIL,$N543),";",""))+1),IF($N543+1&gt;ROWS(DEF_MAIL),"",$N543+1),$N543)),"")</f>
        <v>445</v>
      </c>
      <c r="O544">
        <f>IF($N544="","",INDEX(DEF_OBLAST,$N544,1))</f>
        <v>50012934</v>
      </c>
      <c r="P544" t="str">
        <f>IF($N544="","",INDEX(DEF_OBLAST,$N544,2))</f>
        <v>UNIFORMSHOP SPÓLKA CYWILNA</v>
      </c>
      <c r="Q544" t="str">
        <f>IF($N544="","",TRIM(RIGHT(LEFT(SUBSTITUTE(INDEX(DEF_MAIL,$N544),";",REPT(" ",LEN(INDEX(DEF_MAIL,$N544)))),COUNTIF($N$2:$N544,$N544)*LEN(INDEX(DEF_MAIL,$N544))),LEN(INDEX(DEF_MAIL,$N544)))))</f>
        <v>info@slavicproject.pl</v>
      </c>
      <c r="R544">
        <f>IF($N544="","",INDEX(DEF_OBLAST,$N544,4))</f>
        <v>5208</v>
      </c>
      <c r="S544">
        <f>IF($N544="","",INDEX(DEF_OBLAST,$N544,5))</f>
        <v>36.456000000000003</v>
      </c>
      <c r="T544">
        <f>IF($N544="","",INDEX(DEF_OBLAST,$N544,6))</f>
        <v>0.7756595744680852</v>
      </c>
      <c r="U544">
        <f>IF($N544="","",INDEX(DEF_OBLAST,$N544,7))</f>
        <v>47</v>
      </c>
      <c r="V544" t="str">
        <f>IF($N544="","",IF(ISNUMBER(INDEX(DEF_OBLAST,$N544,8)),INDEX(DEF_OBLAST,$N544,8),""))</f>
        <v/>
      </c>
      <c r="W544" t="str">
        <f>IF($N544="","",INDEX(DEF_OBLAST,$N544,9))</f>
        <v>PL5482674796</v>
      </c>
    </row>
    <row r="545" spans="1:23" x14ac:dyDescent="0.25">
      <c r="A545">
        <v>50004839</v>
      </c>
      <c r="B545" t="s">
        <v>1032</v>
      </c>
      <c r="C545" t="s">
        <v>1033</v>
      </c>
      <c r="D545">
        <v>1857</v>
      </c>
      <c r="E545">
        <v>12.999000000000001</v>
      </c>
      <c r="F545">
        <v>1.4443333333333335</v>
      </c>
      <c r="G545">
        <v>9</v>
      </c>
      <c r="I545">
        <v>87816831</v>
      </c>
      <c r="L545" t="str">
        <f t="shared" si="8"/>
        <v>anna.matejkova@email.cz</v>
      </c>
      <c r="N545">
        <f>IFERROR(IF(ROW()=2,1,IF(COUNTIF($N$1:$N544,$N544)+1&gt;IF(LEN(INDEX(DEF_MAIL,$N544))=LEN(SUBSTITUTE(INDEX(DEF_MAIL,$N544),";","")),1,LEN(INDEX(DEF_MAIL,$N544))-LEN(SUBSTITUTE(INDEX(DEF_MAIL,$N544),";",""))+1),IF($N544+1&gt;ROWS(DEF_MAIL),"",$N544+1),$N544)),"")</f>
        <v>446</v>
      </c>
      <c r="O545">
        <f>IF($N545="","",INDEX(DEF_OBLAST,$N545,1))</f>
        <v>50012617</v>
      </c>
      <c r="P545" t="str">
        <f>IF($N545="","",INDEX(DEF_OBLAST,$N545,2))</f>
        <v>Stanislav Loudín</v>
      </c>
      <c r="Q545" t="str">
        <f>IF($N545="","",TRIM(RIGHT(LEFT(SUBSTITUTE(INDEX(DEF_MAIL,$N545),";",REPT(" ",LEN(INDEX(DEF_MAIL,$N545)))),COUNTIF($N$2:$N545,$N545)*LEN(INDEX(DEF_MAIL,$N545))),LEN(INDEX(DEF_MAIL,$N545)))))</f>
        <v>michala.loudinova@dracek.cz</v>
      </c>
      <c r="R545">
        <f>IF($N545="","",INDEX(DEF_OBLAST,$N545,4))</f>
        <v>15770</v>
      </c>
      <c r="S545">
        <f>IF($N545="","",INDEX(DEF_OBLAST,$N545,5))</f>
        <v>110.39</v>
      </c>
      <c r="T545">
        <f>IF($N545="","",INDEX(DEF_OBLAST,$N545,6))</f>
        <v>0.78290780141843974</v>
      </c>
      <c r="U545">
        <f>IF($N545="","",INDEX(DEF_OBLAST,$N545,7))</f>
        <v>141</v>
      </c>
      <c r="V545" t="str">
        <f>IF($N545="","",IF(ISNUMBER(INDEX(DEF_OBLAST,$N545,8)),INDEX(DEF_OBLAST,$N545,8),""))</f>
        <v/>
      </c>
      <c r="W545">
        <f>IF($N545="","",INDEX(DEF_OBLAST,$N545,9))</f>
        <v>71535161</v>
      </c>
    </row>
    <row r="546" spans="1:23" x14ac:dyDescent="0.25">
      <c r="A546">
        <v>50003541</v>
      </c>
      <c r="B546" t="s">
        <v>1034</v>
      </c>
      <c r="C546" t="s">
        <v>1035</v>
      </c>
      <c r="D546">
        <v>6816</v>
      </c>
      <c r="E546">
        <v>47.712000000000003</v>
      </c>
      <c r="F546">
        <v>1.4458181818181819</v>
      </c>
      <c r="G546">
        <v>33</v>
      </c>
      <c r="I546">
        <v>28898842</v>
      </c>
      <c r="L546" t="str">
        <f t="shared" si="8"/>
        <v>cz@setino.com</v>
      </c>
      <c r="N546">
        <f>IFERROR(IF(ROW()=2,1,IF(COUNTIF($N$1:$N545,$N545)+1&gt;IF(LEN(INDEX(DEF_MAIL,$N545))=LEN(SUBSTITUTE(INDEX(DEF_MAIL,$N545),";","")),1,LEN(INDEX(DEF_MAIL,$N545))-LEN(SUBSTITUTE(INDEX(DEF_MAIL,$N545),";",""))+1),IF($N545+1&gt;ROWS(DEF_MAIL),"",$N545+1),$N545)),"")</f>
        <v>446</v>
      </c>
      <c r="O546">
        <f>IF($N546="","",INDEX(DEF_OBLAST,$N546,1))</f>
        <v>50012617</v>
      </c>
      <c r="P546" t="str">
        <f>IF($N546="","",INDEX(DEF_OBLAST,$N546,2))</f>
        <v>Stanislav Loudín</v>
      </c>
      <c r="Q546" t="str">
        <f>IF($N546="","",TRIM(RIGHT(LEFT(SUBSTITUTE(INDEX(DEF_MAIL,$N546),";",REPT(" ",LEN(INDEX(DEF_MAIL,$N546)))),COUNTIF($N$2:$N546,$N546)*LEN(INDEX(DEF_MAIL,$N546))),LEN(INDEX(DEF_MAIL,$N546)))))</f>
        <v>admin@dracek.cz</v>
      </c>
      <c r="R546">
        <f>IF($N546="","",INDEX(DEF_OBLAST,$N546,4))</f>
        <v>15770</v>
      </c>
      <c r="S546">
        <f>IF($N546="","",INDEX(DEF_OBLAST,$N546,5))</f>
        <v>110.39</v>
      </c>
      <c r="T546">
        <f>IF($N546="","",INDEX(DEF_OBLAST,$N546,6))</f>
        <v>0.78290780141843974</v>
      </c>
      <c r="U546">
        <f>IF($N546="","",INDEX(DEF_OBLAST,$N546,7))</f>
        <v>141</v>
      </c>
      <c r="V546" t="str">
        <f>IF($N546="","",IF(ISNUMBER(INDEX(DEF_OBLAST,$N546,8)),INDEX(DEF_OBLAST,$N546,8),""))</f>
        <v/>
      </c>
      <c r="W546">
        <f>IF($N546="","",INDEX(DEF_OBLAST,$N546,9))</f>
        <v>71535161</v>
      </c>
    </row>
    <row r="547" spans="1:23" x14ac:dyDescent="0.25">
      <c r="A547">
        <v>50009812</v>
      </c>
      <c r="B547" t="s">
        <v>1036</v>
      </c>
      <c r="C547" t="s">
        <v>1037</v>
      </c>
      <c r="D547">
        <v>12600</v>
      </c>
      <c r="E547">
        <v>88.2</v>
      </c>
      <c r="F547">
        <v>1.4459016393442623</v>
      </c>
      <c r="G547">
        <v>61</v>
      </c>
      <c r="I547">
        <v>42037107</v>
      </c>
      <c r="L547" t="str">
        <f t="shared" si="8"/>
        <v>ivo.spuk@seznam.cz</v>
      </c>
      <c r="N547">
        <f>IFERROR(IF(ROW()=2,1,IF(COUNTIF($N$1:$N546,$N546)+1&gt;IF(LEN(INDEX(DEF_MAIL,$N546))=LEN(SUBSTITUTE(INDEX(DEF_MAIL,$N546),";","")),1,LEN(INDEX(DEF_MAIL,$N546))-LEN(SUBSTITUTE(INDEX(DEF_MAIL,$N546),";",""))+1),IF($N546+1&gt;ROWS(DEF_MAIL),"",$N546+1),$N546)),"")</f>
        <v>447</v>
      </c>
      <c r="O547">
        <f>IF($N547="","",INDEX(DEF_OBLAST,$N547,1))</f>
        <v>50008064</v>
      </c>
      <c r="P547" t="str">
        <f>IF($N547="","",INDEX(DEF_OBLAST,$N547,2))</f>
        <v>UVC Servis s.r.o.</v>
      </c>
      <c r="Q547" t="str">
        <f>IF($N547="","",TRIM(RIGHT(LEFT(SUBSTITUTE(INDEX(DEF_MAIL,$N547),";",REPT(" ",LEN(INDEX(DEF_MAIL,$N547)))),COUNTIF($N$2:$N547,$N547)*LEN(INDEX(DEF_MAIL,$N547))),LEN(INDEX(DEF_MAIL,$N547)))))</f>
        <v>novak@uvc.cz</v>
      </c>
      <c r="R547">
        <f>IF($N547="","",INDEX(DEF_OBLAST,$N547,4))</f>
        <v>3278</v>
      </c>
      <c r="S547">
        <f>IF($N547="","",INDEX(DEF_OBLAST,$N547,5))</f>
        <v>22.946000000000002</v>
      </c>
      <c r="T547">
        <f>IF($N547="","",INDEX(DEF_OBLAST,$N547,6))</f>
        <v>0.79124137931034488</v>
      </c>
      <c r="U547">
        <f>IF($N547="","",INDEX(DEF_OBLAST,$N547,7))</f>
        <v>29</v>
      </c>
      <c r="V547" t="str">
        <f>IF($N547="","",IF(ISNUMBER(INDEX(DEF_OBLAST,$N547,8)),INDEX(DEF_OBLAST,$N547,8),""))</f>
        <v/>
      </c>
      <c r="W547">
        <f>IF($N547="","",INDEX(DEF_OBLAST,$N547,9))</f>
        <v>1637134</v>
      </c>
    </row>
    <row r="548" spans="1:23" x14ac:dyDescent="0.25">
      <c r="A548">
        <v>50012668</v>
      </c>
      <c r="B548" t="s">
        <v>1038</v>
      </c>
      <c r="C548" t="s">
        <v>1039</v>
      </c>
      <c r="D548">
        <v>2070</v>
      </c>
      <c r="E548">
        <v>14.49</v>
      </c>
      <c r="F548">
        <v>1.4490000000000001</v>
      </c>
      <c r="G548">
        <v>10</v>
      </c>
      <c r="I548">
        <v>88180069</v>
      </c>
      <c r="L548" t="str">
        <f t="shared" si="8"/>
        <v>info@morellato-store.cz</v>
      </c>
      <c r="N548">
        <f>IFERROR(IF(ROW()=2,1,IF(COUNTIF($N$1:$N547,$N547)+1&gt;IF(LEN(INDEX(DEF_MAIL,$N547))=LEN(SUBSTITUTE(INDEX(DEF_MAIL,$N547),";","")),1,LEN(INDEX(DEF_MAIL,$N547))-LEN(SUBSTITUTE(INDEX(DEF_MAIL,$N547),";",""))+1),IF($N547+1&gt;ROWS(DEF_MAIL),"",$N547+1),$N547)),"")</f>
        <v>448</v>
      </c>
      <c r="O548">
        <f>IF($N548="","",INDEX(DEF_OBLAST,$N548,1))</f>
        <v>50012076</v>
      </c>
      <c r="P548" t="str">
        <f>IF($N548="","",INDEX(DEF_OBLAST,$N548,2))</f>
        <v>AB-STORE s.r.o.</v>
      </c>
      <c r="Q548" t="str">
        <f>IF($N548="","",TRIM(RIGHT(LEFT(SUBSTITUTE(INDEX(DEF_MAIL,$N548),";",REPT(" ",LEN(INDEX(DEF_MAIL,$N548)))),COUNTIF($N$2:$N548,$N548)*LEN(INDEX(DEF_MAIL,$N548))),LEN(INDEX(DEF_MAIL,$N548)))))</f>
        <v>olda.spelda@abstore.cz</v>
      </c>
      <c r="R548">
        <f>IF($N548="","",INDEX(DEF_OBLAST,$N548,4))</f>
        <v>21017</v>
      </c>
      <c r="S548">
        <f>IF($N548="","",INDEX(DEF_OBLAST,$N548,5))</f>
        <v>147.119</v>
      </c>
      <c r="T548">
        <f>IF($N548="","",INDEX(DEF_OBLAST,$N548,6))</f>
        <v>0.79523783783783786</v>
      </c>
      <c r="U548">
        <f>IF($N548="","",INDEX(DEF_OBLAST,$N548,7))</f>
        <v>185</v>
      </c>
      <c r="V548" t="str">
        <f>IF($N548="","",IF(ISNUMBER(INDEX(DEF_OBLAST,$N548,8)),INDEX(DEF_OBLAST,$N548,8),""))</f>
        <v/>
      </c>
      <c r="W548">
        <f>IF($N548="","",INDEX(DEF_OBLAST,$N548,9))</f>
        <v>28459423</v>
      </c>
    </row>
    <row r="549" spans="1:23" x14ac:dyDescent="0.25">
      <c r="A549">
        <v>50010838</v>
      </c>
      <c r="B549" t="s">
        <v>1040</v>
      </c>
      <c r="C549" t="s">
        <v>1041</v>
      </c>
      <c r="D549">
        <v>23870</v>
      </c>
      <c r="E549">
        <v>167.09</v>
      </c>
      <c r="F549">
        <v>1.4657017543859649</v>
      </c>
      <c r="G549">
        <v>114</v>
      </c>
      <c r="I549">
        <v>28541</v>
      </c>
      <c r="L549" t="str">
        <f t="shared" si="8"/>
        <v>machova@buttons.cz</v>
      </c>
      <c r="N549">
        <f>IFERROR(IF(ROW()=2,1,IF(COUNTIF($N$1:$N548,$N548)+1&gt;IF(LEN(INDEX(DEF_MAIL,$N548))=LEN(SUBSTITUTE(INDEX(DEF_MAIL,$N548),";","")),1,LEN(INDEX(DEF_MAIL,$N548))-LEN(SUBSTITUTE(INDEX(DEF_MAIL,$N548),";",""))+1),IF($N548+1&gt;ROWS(DEF_MAIL),"",$N548+1),$N548)),"")</f>
        <v>449</v>
      </c>
      <c r="O549">
        <f>IF($N549="","",INDEX(DEF_OBLAST,$N549,1))</f>
        <v>50001767</v>
      </c>
      <c r="P549" t="str">
        <f>IF($N549="","",INDEX(DEF_OBLAST,$N549,2))</f>
        <v>MIROSLAV PODUŠKA</v>
      </c>
      <c r="Q549" t="str">
        <f>IF($N549="","",TRIM(RIGHT(LEFT(SUBSTITUTE(INDEX(DEF_MAIL,$N549),";",REPT(" ",LEN(INDEX(DEF_MAIL,$N549)))),COUNTIF($N$2:$N549,$N549)*LEN(INDEX(DEF_MAIL,$N549))),LEN(INDEX(DEF_MAIL,$N549)))))</f>
        <v>autopb@centrum.cz</v>
      </c>
      <c r="R549">
        <f>IF($N549="","",INDEX(DEF_OBLAST,$N549,4))</f>
        <v>25925</v>
      </c>
      <c r="S549">
        <f>IF($N549="","",INDEX(DEF_OBLAST,$N549,5))</f>
        <v>181.47499999999999</v>
      </c>
      <c r="T549">
        <f>IF($N549="","",INDEX(DEF_OBLAST,$N549,6))</f>
        <v>0.80298672566371676</v>
      </c>
      <c r="U549">
        <f>IF($N549="","",INDEX(DEF_OBLAST,$N549,7))</f>
        <v>226</v>
      </c>
      <c r="V549" t="str">
        <f>IF($N549="","",IF(ISNUMBER(INDEX(DEF_OBLAST,$N549,8)),INDEX(DEF_OBLAST,$N549,8),""))</f>
        <v/>
      </c>
      <c r="W549">
        <f>IF($N549="","",INDEX(DEF_OBLAST,$N549,9))</f>
        <v>69274681</v>
      </c>
    </row>
    <row r="550" spans="1:23" x14ac:dyDescent="0.25">
      <c r="A550">
        <v>50005643</v>
      </c>
      <c r="B550" t="s">
        <v>1042</v>
      </c>
      <c r="C550" t="s">
        <v>1043</v>
      </c>
      <c r="D550">
        <v>97032</v>
      </c>
      <c r="E550">
        <v>679.22400000000005</v>
      </c>
      <c r="F550">
        <v>1.4960881057268725</v>
      </c>
      <c r="G550">
        <v>454</v>
      </c>
      <c r="I550">
        <v>24813702</v>
      </c>
      <c r="L550" t="str">
        <f t="shared" si="8"/>
        <v>kvedral@vivobarefoot.cz; mzoulova@vivobarefoot.cz</v>
      </c>
      <c r="N550">
        <f>IFERROR(IF(ROW()=2,1,IF(COUNTIF($N$1:$N549,$N549)+1&gt;IF(LEN(INDEX(DEF_MAIL,$N549))=LEN(SUBSTITUTE(INDEX(DEF_MAIL,$N549),";","")),1,LEN(INDEX(DEF_MAIL,$N549))-LEN(SUBSTITUTE(INDEX(DEF_MAIL,$N549),";",""))+1),IF($N549+1&gt;ROWS(DEF_MAIL),"",$N549+1),$N549)),"")</f>
        <v>450</v>
      </c>
      <c r="O550">
        <f>IF($N550="","",INDEX(DEF_OBLAST,$N550,1))</f>
        <v>50008389</v>
      </c>
      <c r="P550" t="str">
        <f>IF($N550="","",INDEX(DEF_OBLAST,$N550,2))</f>
        <v>Filtry Vodní s.r.o.</v>
      </c>
      <c r="Q550" t="str">
        <f>IF($N550="","",TRIM(RIGHT(LEFT(SUBSTITUTE(INDEX(DEF_MAIL,$N550),";",REPT(" ",LEN(INDEX(DEF_MAIL,$N550)))),COUNTIF($N$2:$N550,$N550)*LEN(INDEX(DEF_MAIL,$N550))),LEN(INDEX(DEF_MAIL,$N550)))))</f>
        <v>fakturace@filtry-vodni.cz</v>
      </c>
      <c r="R550">
        <f>IF($N550="","",INDEX(DEF_OBLAST,$N550,4))</f>
        <v>15653</v>
      </c>
      <c r="S550">
        <f>IF($N550="","",INDEX(DEF_OBLAST,$N550,5))</f>
        <v>109.571</v>
      </c>
      <c r="T550">
        <f>IF($N550="","",INDEX(DEF_OBLAST,$N550,6))</f>
        <v>0.80566911764705884</v>
      </c>
      <c r="U550">
        <f>IF($N550="","",INDEX(DEF_OBLAST,$N550,7))</f>
        <v>136</v>
      </c>
      <c r="V550" t="str">
        <f>IF($N550="","",IF(ISNUMBER(INDEX(DEF_OBLAST,$N550,8)),INDEX(DEF_OBLAST,$N550,8),""))</f>
        <v/>
      </c>
      <c r="W550">
        <f>IF($N550="","",INDEX(DEF_OBLAST,$N550,9))</f>
        <v>24278351</v>
      </c>
    </row>
    <row r="551" spans="1:23" x14ac:dyDescent="0.25">
      <c r="A551">
        <v>50002006</v>
      </c>
      <c r="B551" t="s">
        <v>1044</v>
      </c>
      <c r="C551" t="s">
        <v>1045</v>
      </c>
      <c r="D551">
        <v>3450</v>
      </c>
      <c r="E551">
        <v>24.150000000000002</v>
      </c>
      <c r="F551">
        <v>1.5093750000000001</v>
      </c>
      <c r="G551">
        <v>16</v>
      </c>
      <c r="I551">
        <v>60018488</v>
      </c>
      <c r="L551" t="str">
        <f t="shared" si="8"/>
        <v>easyclean@volny.cz</v>
      </c>
      <c r="N551">
        <f>IFERROR(IF(ROW()=2,1,IF(COUNTIF($N$1:$N550,$N550)+1&gt;IF(LEN(INDEX(DEF_MAIL,$N550))=LEN(SUBSTITUTE(INDEX(DEF_MAIL,$N550),";","")),1,LEN(INDEX(DEF_MAIL,$N550))-LEN(SUBSTITUTE(INDEX(DEF_MAIL,$N550),";",""))+1),IF($N550+1&gt;ROWS(DEF_MAIL),"",$N550+1),$N550)),"")</f>
        <v>451</v>
      </c>
      <c r="O551">
        <f>IF($N551="","",INDEX(DEF_OBLAST,$N551,1))</f>
        <v>50013133</v>
      </c>
      <c r="P551" t="str">
        <f>IF($N551="","",INDEX(DEF_OBLAST,$N551,2))</f>
        <v>Jakub Najdek</v>
      </c>
      <c r="Q551" t="str">
        <f>IF($N551="","",TRIM(RIGHT(LEFT(SUBSTITUTE(INDEX(DEF_MAIL,$N551),";",REPT(" ",LEN(INDEX(DEF_MAIL,$N551)))),COUNTIF($N$2:$N551,$N551)*LEN(INDEX(DEF_MAIL,$N551))),LEN(INDEX(DEF_MAIL,$N551)))))</f>
        <v>bermobilcz@gmail.com</v>
      </c>
      <c r="R551">
        <f>IF($N551="","",INDEX(DEF_OBLAST,$N551,4))</f>
        <v>11645</v>
      </c>
      <c r="S551">
        <f>IF($N551="","",INDEX(DEF_OBLAST,$N551,5))</f>
        <v>81.515000000000001</v>
      </c>
      <c r="T551">
        <f>IF($N551="","",INDEX(DEF_OBLAST,$N551,6))</f>
        <v>0.80707920792079213</v>
      </c>
      <c r="U551">
        <f>IF($N551="","",INDEX(DEF_OBLAST,$N551,7))</f>
        <v>101</v>
      </c>
      <c r="V551" t="str">
        <f>IF($N551="","",IF(ISNUMBER(INDEX(DEF_OBLAST,$N551,8)),INDEX(DEF_OBLAST,$N551,8),""))</f>
        <v/>
      </c>
      <c r="W551">
        <f>IF($N551="","",INDEX(DEF_OBLAST,$N551,9))</f>
        <v>1068938</v>
      </c>
    </row>
    <row r="552" spans="1:23" x14ac:dyDescent="0.25">
      <c r="A552">
        <v>50009298</v>
      </c>
      <c r="B552" t="s">
        <v>1046</v>
      </c>
      <c r="C552" t="s">
        <v>1047</v>
      </c>
      <c r="D552">
        <v>14664</v>
      </c>
      <c r="E552">
        <v>102.648</v>
      </c>
      <c r="F552">
        <v>1.5095294117647058</v>
      </c>
      <c r="G552">
        <v>68</v>
      </c>
      <c r="I552">
        <v>27515176</v>
      </c>
      <c r="L552" t="str">
        <f t="shared" si="8"/>
        <v>info@bakly.cz</v>
      </c>
      <c r="N552">
        <f>IFERROR(IF(ROW()=2,1,IF(COUNTIF($N$1:$N551,$N551)+1&gt;IF(LEN(INDEX(DEF_MAIL,$N551))=LEN(SUBSTITUTE(INDEX(DEF_MAIL,$N551),";","")),1,LEN(INDEX(DEF_MAIL,$N551))-LEN(SUBSTITUTE(INDEX(DEF_MAIL,$N551),";",""))+1),IF($N551+1&gt;ROWS(DEF_MAIL),"",$N551+1),$N551)),"")</f>
        <v>451</v>
      </c>
      <c r="O552">
        <f>IF($N552="","",INDEX(DEF_OBLAST,$N552,1))</f>
        <v>50013133</v>
      </c>
      <c r="P552" t="str">
        <f>IF($N552="","",INDEX(DEF_OBLAST,$N552,2))</f>
        <v>Jakub Najdek</v>
      </c>
      <c r="Q552" t="str">
        <f>IF($N552="","",TRIM(RIGHT(LEFT(SUBSTITUTE(INDEX(DEF_MAIL,$N552),";",REPT(" ",LEN(INDEX(DEF_MAIL,$N552)))),COUNTIF($N$2:$N552,$N552)*LEN(INDEX(DEF_MAIL,$N552))),LEN(INDEX(DEF_MAIL,$N552)))))</f>
        <v>obadal.j@gmail.com</v>
      </c>
      <c r="R552">
        <f>IF($N552="","",INDEX(DEF_OBLAST,$N552,4))</f>
        <v>11645</v>
      </c>
      <c r="S552">
        <f>IF($N552="","",INDEX(DEF_OBLAST,$N552,5))</f>
        <v>81.515000000000001</v>
      </c>
      <c r="T552">
        <f>IF($N552="","",INDEX(DEF_OBLAST,$N552,6))</f>
        <v>0.80707920792079213</v>
      </c>
      <c r="U552">
        <f>IF($N552="","",INDEX(DEF_OBLAST,$N552,7))</f>
        <v>101</v>
      </c>
      <c r="V552" t="str">
        <f>IF($N552="","",IF(ISNUMBER(INDEX(DEF_OBLAST,$N552,8)),INDEX(DEF_OBLAST,$N552,8),""))</f>
        <v/>
      </c>
      <c r="W552">
        <f>IF($N552="","",INDEX(DEF_OBLAST,$N552,9))</f>
        <v>1068938</v>
      </c>
    </row>
    <row r="553" spans="1:23" x14ac:dyDescent="0.25">
      <c r="A553">
        <v>50003716</v>
      </c>
      <c r="B553" t="s">
        <v>1048</v>
      </c>
      <c r="C553" t="s">
        <v>1049</v>
      </c>
      <c r="D553">
        <v>4590</v>
      </c>
      <c r="E553">
        <v>32.130000000000003</v>
      </c>
      <c r="F553">
        <v>1.53</v>
      </c>
      <c r="G553">
        <v>21</v>
      </c>
      <c r="I553">
        <v>14519071</v>
      </c>
      <c r="L553" t="str">
        <f t="shared" si="8"/>
        <v>mlunak@marbi.cz; lada.andryskova@seznam.cz</v>
      </c>
      <c r="N553">
        <f>IFERROR(IF(ROW()=2,1,IF(COUNTIF($N$1:$N552,$N552)+1&gt;IF(LEN(INDEX(DEF_MAIL,$N552))=LEN(SUBSTITUTE(INDEX(DEF_MAIL,$N552),";","")),1,LEN(INDEX(DEF_MAIL,$N552))-LEN(SUBSTITUTE(INDEX(DEF_MAIL,$N552),";",""))+1),IF($N552+1&gt;ROWS(DEF_MAIL),"",$N552+1),$N552)),"")</f>
        <v>452</v>
      </c>
      <c r="O553">
        <f>IF($N553="","",INDEX(DEF_OBLAST,$N553,1))</f>
        <v>50005869</v>
      </c>
      <c r="P553" t="str">
        <f>IF($N553="","",INDEX(DEF_OBLAST,$N553,2))</f>
        <v>Jitka Šteklová</v>
      </c>
      <c r="Q553" t="str">
        <f>IF($N553="","",TRIM(RIGHT(LEFT(SUBSTITUTE(INDEX(DEF_MAIL,$N553),";",REPT(" ",LEN(INDEX(DEF_MAIL,$N553)))),COUNTIF($N$2:$N553,$N553)*LEN(INDEX(DEF_MAIL,$N553))),LEN(INDEX(DEF_MAIL,$N553)))))</f>
        <v>ppp.krupka@seznam.cz</v>
      </c>
      <c r="R553">
        <f>IF($N553="","",INDEX(DEF_OBLAST,$N553,4))</f>
        <v>6020</v>
      </c>
      <c r="S553">
        <f>IF($N553="","",INDEX(DEF_OBLAST,$N553,5))</f>
        <v>42.14</v>
      </c>
      <c r="T553">
        <f>IF($N553="","",INDEX(DEF_OBLAST,$N553,6))</f>
        <v>0.81038461538461537</v>
      </c>
      <c r="U553">
        <f>IF($N553="","",INDEX(DEF_OBLAST,$N553,7))</f>
        <v>52</v>
      </c>
      <c r="V553" t="str">
        <f>IF($N553="","",IF(ISNUMBER(INDEX(DEF_OBLAST,$N553,8)),INDEX(DEF_OBLAST,$N553,8),""))</f>
        <v/>
      </c>
      <c r="W553">
        <f>IF($N553="","",INDEX(DEF_OBLAST,$N553,9))</f>
        <v>40234584</v>
      </c>
    </row>
    <row r="554" spans="1:23" x14ac:dyDescent="0.25">
      <c r="A554">
        <v>50009738</v>
      </c>
      <c r="B554" t="s">
        <v>1050</v>
      </c>
      <c r="C554" t="s">
        <v>1051</v>
      </c>
      <c r="D554">
        <v>7216</v>
      </c>
      <c r="E554">
        <v>50.512</v>
      </c>
      <c r="F554">
        <v>1.5306666666666666</v>
      </c>
      <c r="G554">
        <v>33</v>
      </c>
      <c r="I554">
        <v>67552528</v>
      </c>
      <c r="L554" t="str">
        <f t="shared" si="8"/>
        <v>scihal@seznam.cz; firma@kolacihal.cz</v>
      </c>
      <c r="N554">
        <f>IFERROR(IF(ROW()=2,1,IF(COUNTIF($N$1:$N553,$N553)+1&gt;IF(LEN(INDEX(DEF_MAIL,$N553))=LEN(SUBSTITUTE(INDEX(DEF_MAIL,$N553),";","")),1,LEN(INDEX(DEF_MAIL,$N553))-LEN(SUBSTITUTE(INDEX(DEF_MAIL,$N553),";",""))+1),IF($N553+1&gt;ROWS(DEF_MAIL),"",$N553+1),$N553)),"")</f>
        <v>453</v>
      </c>
      <c r="O554">
        <f>IF($N554="","",INDEX(DEF_OBLAST,$N554,1))</f>
        <v>50005637</v>
      </c>
      <c r="P554" t="str">
        <f>IF($N554="","",INDEX(DEF_OBLAST,$N554,2))</f>
        <v>DIAMEC, s.r.o.</v>
      </c>
      <c r="Q554" t="str">
        <f>IF($N554="","",TRIM(RIGHT(LEFT(SUBSTITUTE(INDEX(DEF_MAIL,$N554),";",REPT(" ",LEN(INDEX(DEF_MAIL,$N554)))),COUNTIF($N$2:$N554,$N554)*LEN(INDEX(DEF_MAIL,$N554))),LEN(INDEX(DEF_MAIL,$N554)))))</f>
        <v>jiri.kott@diamec.cz</v>
      </c>
      <c r="R554">
        <f>IF($N554="","",INDEX(DEF_OBLAST,$N554,4))</f>
        <v>4070</v>
      </c>
      <c r="S554">
        <f>IF($N554="","",INDEX(DEF_OBLAST,$N554,5))</f>
        <v>28.490000000000002</v>
      </c>
      <c r="T554">
        <f>IF($N554="","",INDEX(DEF_OBLAST,$N554,6))</f>
        <v>0.81400000000000006</v>
      </c>
      <c r="U554">
        <f>IF($N554="","",INDEX(DEF_OBLAST,$N554,7))</f>
        <v>35</v>
      </c>
      <c r="V554" t="str">
        <f>IF($N554="","",IF(ISNUMBER(INDEX(DEF_OBLAST,$N554,8)),INDEX(DEF_OBLAST,$N554,8),""))</f>
        <v/>
      </c>
      <c r="W554">
        <f>IF($N554="","",INDEX(DEF_OBLAST,$N554,9))</f>
        <v>26213311</v>
      </c>
    </row>
    <row r="555" spans="1:23" x14ac:dyDescent="0.25">
      <c r="A555">
        <v>50008138</v>
      </c>
      <c r="B555" t="s">
        <v>1052</v>
      </c>
      <c r="C555" t="s">
        <v>1053</v>
      </c>
      <c r="D555">
        <v>2408</v>
      </c>
      <c r="E555">
        <v>16.856000000000002</v>
      </c>
      <c r="F555">
        <v>1.5323636363636366</v>
      </c>
      <c r="G555">
        <v>11</v>
      </c>
      <c r="I555">
        <v>73974170</v>
      </c>
      <c r="L555" t="str">
        <f t="shared" si="8"/>
        <v>palmaiuka@seznam.cz</v>
      </c>
      <c r="N555">
        <f>IFERROR(IF(ROW()=2,1,IF(COUNTIF($N$1:$N554,$N554)+1&gt;IF(LEN(INDEX(DEF_MAIL,$N554))=LEN(SUBSTITUTE(INDEX(DEF_MAIL,$N554),";","")),1,LEN(INDEX(DEF_MAIL,$N554))-LEN(SUBSTITUTE(INDEX(DEF_MAIL,$N554),";",""))+1),IF($N554+1&gt;ROWS(DEF_MAIL),"",$N554+1),$N554)),"")</f>
        <v>454</v>
      </c>
      <c r="O555">
        <f>IF($N555="","",INDEX(DEF_OBLAST,$N555,1))</f>
        <v>50003887</v>
      </c>
      <c r="P555" t="str">
        <f>IF($N555="","",INDEX(DEF_OBLAST,$N555,2))</f>
        <v>ABUS CZECH S.R.O.</v>
      </c>
      <c r="Q555" t="str">
        <f>IF($N555="","",TRIM(RIGHT(LEFT(SUBSTITUTE(INDEX(DEF_MAIL,$N555),";",REPT(" ",LEN(INDEX(DEF_MAIL,$N555)))),COUNTIF($N$2:$N555,$N555)*LEN(INDEX(DEF_MAIL,$N555))),LEN(INDEX(DEF_MAIL,$N555)))))</f>
        <v>abus@abus.cz</v>
      </c>
      <c r="R555">
        <f>IF($N555="","",INDEX(DEF_OBLAST,$N555,4))</f>
        <v>30965</v>
      </c>
      <c r="S555">
        <f>IF($N555="","",INDEX(DEF_OBLAST,$N555,5))</f>
        <v>216.755</v>
      </c>
      <c r="T555">
        <f>IF($N555="","",INDEX(DEF_OBLAST,$N555,6))</f>
        <v>0.83047892720306515</v>
      </c>
      <c r="U555">
        <f>IF($N555="","",INDEX(DEF_OBLAST,$N555,7))</f>
        <v>261</v>
      </c>
      <c r="V555" t="str">
        <f>IF($N555="","",IF(ISNUMBER(INDEX(DEF_OBLAST,$N555,8)),INDEX(DEF_OBLAST,$N555,8),""))</f>
        <v/>
      </c>
      <c r="W555">
        <f>IF($N555="","",INDEX(DEF_OBLAST,$N555,9))</f>
        <v>27639631</v>
      </c>
    </row>
    <row r="556" spans="1:23" x14ac:dyDescent="0.25">
      <c r="A556">
        <v>50009561</v>
      </c>
      <c r="B556" t="s">
        <v>184</v>
      </c>
      <c r="C556" t="s">
        <v>185</v>
      </c>
      <c r="D556">
        <v>21062</v>
      </c>
      <c r="E556">
        <v>147.434</v>
      </c>
      <c r="F556">
        <v>1.5357708333333333</v>
      </c>
      <c r="G556">
        <v>96</v>
      </c>
      <c r="I556">
        <v>3402495</v>
      </c>
      <c r="L556" t="str">
        <f t="shared" si="8"/>
        <v>sukalova@holomy.cz; ekonom@holomy.cz</v>
      </c>
      <c r="N556">
        <f>IFERROR(IF(ROW()=2,1,IF(COUNTIF($N$1:$N555,$N555)+1&gt;IF(LEN(INDEX(DEF_MAIL,$N555))=LEN(SUBSTITUTE(INDEX(DEF_MAIL,$N555),";","")),1,LEN(INDEX(DEF_MAIL,$N555))-LEN(SUBSTITUTE(INDEX(DEF_MAIL,$N555),";",""))+1),IF($N555+1&gt;ROWS(DEF_MAIL),"",$N555+1),$N555)),"")</f>
        <v>455</v>
      </c>
      <c r="O556">
        <f>IF($N556="","",INDEX(DEF_OBLAST,$N556,1))</f>
        <v>50010316</v>
      </c>
      <c r="P556" t="str">
        <f>IF($N556="","",INDEX(DEF_OBLAST,$N556,2))</f>
        <v>Jana Boušková</v>
      </c>
      <c r="Q556" t="str">
        <f>IF($N556="","",TRIM(RIGHT(LEFT(SUBSTITUTE(INDEX(DEF_MAIL,$N556),";",REPT(" ",LEN(INDEX(DEF_MAIL,$N556)))),COUNTIF($N$2:$N556,$N556)*LEN(INDEX(DEF_MAIL,$N556))),LEN(INDEX(DEF_MAIL,$N556)))))</f>
        <v>info@vse-pro-domov.cz</v>
      </c>
      <c r="R556">
        <f>IF($N556="","",INDEX(DEF_OBLAST,$N556,4))</f>
        <v>714</v>
      </c>
      <c r="S556">
        <f>IF($N556="","",INDEX(DEF_OBLAST,$N556,5))</f>
        <v>4.9980000000000002</v>
      </c>
      <c r="T556">
        <f>IF($N556="","",INDEX(DEF_OBLAST,$N556,6))</f>
        <v>0.83300000000000007</v>
      </c>
      <c r="U556">
        <f>IF($N556="","",INDEX(DEF_OBLAST,$N556,7))</f>
        <v>6</v>
      </c>
      <c r="V556" t="str">
        <f>IF($N556="","",IF(ISNUMBER(INDEX(DEF_OBLAST,$N556,8)),INDEX(DEF_OBLAST,$N556,8),""))</f>
        <v/>
      </c>
      <c r="W556">
        <f>IF($N556="","",INDEX(DEF_OBLAST,$N556,9))</f>
        <v>74994069</v>
      </c>
    </row>
    <row r="557" spans="1:23" x14ac:dyDescent="0.25">
      <c r="A557">
        <v>50006405</v>
      </c>
      <c r="B557" t="s">
        <v>1054</v>
      </c>
      <c r="C557" t="s">
        <v>1055</v>
      </c>
      <c r="D557">
        <v>5511</v>
      </c>
      <c r="E557">
        <v>38.576999999999998</v>
      </c>
      <c r="F557">
        <v>1.54308</v>
      </c>
      <c r="G557">
        <v>25</v>
      </c>
      <c r="I557">
        <v>75352427</v>
      </c>
      <c r="L557" t="str">
        <f t="shared" si="8"/>
        <v>eshop@yorkshop.cz</v>
      </c>
      <c r="N557">
        <f>IFERROR(IF(ROW()=2,1,IF(COUNTIF($N$1:$N556,$N556)+1&gt;IF(LEN(INDEX(DEF_MAIL,$N556))=LEN(SUBSTITUTE(INDEX(DEF_MAIL,$N556),";","")),1,LEN(INDEX(DEF_MAIL,$N556))-LEN(SUBSTITUTE(INDEX(DEF_MAIL,$N556),";",""))+1),IF($N556+1&gt;ROWS(DEF_MAIL),"",$N556+1),$N556)),"")</f>
        <v>456</v>
      </c>
      <c r="O557">
        <f>IF($N557="","",INDEX(DEF_OBLAST,$N557,1))</f>
        <v>50010566</v>
      </c>
      <c r="P557" t="str">
        <f>IF($N557="","",INDEX(DEF_OBLAST,$N557,2))</f>
        <v>Hifour s.r.o.</v>
      </c>
      <c r="Q557" t="str">
        <f>IF($N557="","",TRIM(RIGHT(LEFT(SUBSTITUTE(INDEX(DEF_MAIL,$N557),";",REPT(" ",LEN(INDEX(DEF_MAIL,$N557)))),COUNTIF($N$2:$N557,$N557)*LEN(INDEX(DEF_MAIL,$N557))),LEN(INDEX(DEF_MAIL,$N557)))))</f>
        <v>platby@balikonos.cz</v>
      </c>
      <c r="R557">
        <f>IF($N557="","",INDEX(DEF_OBLAST,$N557,4))</f>
        <v>28275</v>
      </c>
      <c r="S557">
        <f>IF($N557="","",INDEX(DEF_OBLAST,$N557,5))</f>
        <v>197.92500000000001</v>
      </c>
      <c r="T557">
        <f>IF($N557="","",INDEX(DEF_OBLAST,$N557,6))</f>
        <v>0.83866525423728822</v>
      </c>
      <c r="U557">
        <f>IF($N557="","",INDEX(DEF_OBLAST,$N557,7))</f>
        <v>236</v>
      </c>
      <c r="V557" t="str">
        <f>IF($N557="","",IF(ISNUMBER(INDEX(DEF_OBLAST,$N557,8)),INDEX(DEF_OBLAST,$N557,8),""))</f>
        <v/>
      </c>
      <c r="W557">
        <f>IF($N557="","",INDEX(DEF_OBLAST,$N557,9))</f>
        <v>47537841</v>
      </c>
    </row>
    <row r="558" spans="1:23" x14ac:dyDescent="0.25">
      <c r="A558">
        <v>50005173</v>
      </c>
      <c r="B558" t="s">
        <v>1056</v>
      </c>
      <c r="C558" t="s">
        <v>1057</v>
      </c>
      <c r="D558">
        <v>885</v>
      </c>
      <c r="E558">
        <v>6.1950000000000003</v>
      </c>
      <c r="F558">
        <v>1.5487500000000001</v>
      </c>
      <c r="G558">
        <v>4</v>
      </c>
      <c r="I558">
        <v>18227236</v>
      </c>
      <c r="L558" t="str">
        <f t="shared" si="8"/>
        <v>elektrojansky@tiscali.cz</v>
      </c>
      <c r="N558">
        <f>IFERROR(IF(ROW()=2,1,IF(COUNTIF($N$1:$N557,$N557)+1&gt;IF(LEN(INDEX(DEF_MAIL,$N557))=LEN(SUBSTITUTE(INDEX(DEF_MAIL,$N557),";","")),1,LEN(INDEX(DEF_MAIL,$N557))-LEN(SUBSTITUTE(INDEX(DEF_MAIL,$N557),";",""))+1),IF($N557+1&gt;ROWS(DEF_MAIL),"",$N557+1),$N557)),"")</f>
        <v>457</v>
      </c>
      <c r="O558">
        <f>IF($N558="","",INDEX(DEF_OBLAST,$N558,1))</f>
        <v>50008286</v>
      </c>
      <c r="P558" t="str">
        <f>IF($N558="","",INDEX(DEF_OBLAST,$N558,2))</f>
        <v>Veronika Zákorová Koubalová</v>
      </c>
      <c r="Q558" t="str">
        <f>IF($N558="","",TRIM(RIGHT(LEFT(SUBSTITUTE(INDEX(DEF_MAIL,$N558),";",REPT(" ",LEN(INDEX(DEF_MAIL,$N558)))),COUNTIF($N$2:$N558,$N558)*LEN(INDEX(DEF_MAIL,$N558))),LEN(INDEX(DEF_MAIL,$N558)))))</f>
        <v>grandaiveko@seznam.cz</v>
      </c>
      <c r="R558">
        <f>IF($N558="","",INDEX(DEF_OBLAST,$N558,4))</f>
        <v>9130</v>
      </c>
      <c r="S558">
        <f>IF($N558="","",INDEX(DEF_OBLAST,$N558,5))</f>
        <v>63.910000000000004</v>
      </c>
      <c r="T558">
        <f>IF($N558="","",INDEX(DEF_OBLAST,$N558,6))</f>
        <v>0.84092105263157901</v>
      </c>
      <c r="U558">
        <f>IF($N558="","",INDEX(DEF_OBLAST,$N558,7))</f>
        <v>76</v>
      </c>
      <c r="V558" t="str">
        <f>IF($N558="","",IF(ISNUMBER(INDEX(DEF_OBLAST,$N558,8)),INDEX(DEF_OBLAST,$N558,8),""))</f>
        <v/>
      </c>
      <c r="W558">
        <f>IF($N558="","",INDEX(DEF_OBLAST,$N558,9))</f>
        <v>75966743</v>
      </c>
    </row>
    <row r="559" spans="1:23" x14ac:dyDescent="0.25">
      <c r="A559">
        <v>50009217</v>
      </c>
      <c r="B559" t="s">
        <v>1058</v>
      </c>
      <c r="C559" t="s">
        <v>1059</v>
      </c>
      <c r="D559">
        <v>23032</v>
      </c>
      <c r="E559">
        <v>161.22399999999999</v>
      </c>
      <c r="F559">
        <v>1.5502307692307691</v>
      </c>
      <c r="G559">
        <v>104</v>
      </c>
      <c r="I559">
        <v>28297890</v>
      </c>
      <c r="L559" t="str">
        <f t="shared" si="8"/>
        <v>kvarda@tenisteam.cz</v>
      </c>
      <c r="N559">
        <f>IFERROR(IF(ROW()=2,1,IF(COUNTIF($N$1:$N558,$N558)+1&gt;IF(LEN(INDEX(DEF_MAIL,$N558))=LEN(SUBSTITUTE(INDEX(DEF_MAIL,$N558),";","")),1,LEN(INDEX(DEF_MAIL,$N558))-LEN(SUBSTITUTE(INDEX(DEF_MAIL,$N558),";",""))+1),IF($N558+1&gt;ROWS(DEF_MAIL),"",$N558+1),$N558)),"")</f>
        <v>457</v>
      </c>
      <c r="O559">
        <f>IF($N559="","",INDEX(DEF_OBLAST,$N559,1))</f>
        <v>50008286</v>
      </c>
      <c r="P559" t="str">
        <f>IF($N559="","",INDEX(DEF_OBLAST,$N559,2))</f>
        <v>Veronika Zákorová Koubalová</v>
      </c>
      <c r="Q559" t="str">
        <f>IF($N559="","",TRIM(RIGHT(LEFT(SUBSTITUTE(INDEX(DEF_MAIL,$N559),";",REPT(" ",LEN(INDEX(DEF_MAIL,$N559)))),COUNTIF($N$2:$N559,$N559)*LEN(INDEX(DEF_MAIL,$N559))),LEN(INDEX(DEF_MAIL,$N559)))))</f>
        <v>info@wolfsblut.cz</v>
      </c>
      <c r="R559">
        <f>IF($N559="","",INDEX(DEF_OBLAST,$N559,4))</f>
        <v>9130</v>
      </c>
      <c r="S559">
        <f>IF($N559="","",INDEX(DEF_OBLAST,$N559,5))</f>
        <v>63.910000000000004</v>
      </c>
      <c r="T559">
        <f>IF($N559="","",INDEX(DEF_OBLAST,$N559,6))</f>
        <v>0.84092105263157901</v>
      </c>
      <c r="U559">
        <f>IF($N559="","",INDEX(DEF_OBLAST,$N559,7))</f>
        <v>76</v>
      </c>
      <c r="V559" t="str">
        <f>IF($N559="","",IF(ISNUMBER(INDEX(DEF_OBLAST,$N559,8)),INDEX(DEF_OBLAST,$N559,8),""))</f>
        <v/>
      </c>
      <c r="W559">
        <f>IF($N559="","",INDEX(DEF_OBLAST,$N559,9))</f>
        <v>75966743</v>
      </c>
    </row>
    <row r="560" spans="1:23" x14ac:dyDescent="0.25">
      <c r="A560">
        <v>50008135</v>
      </c>
      <c r="B560" t="s">
        <v>1060</v>
      </c>
      <c r="C560" t="s">
        <v>1061</v>
      </c>
      <c r="D560">
        <v>34657</v>
      </c>
      <c r="E560">
        <v>242.59900000000002</v>
      </c>
      <c r="F560">
        <v>1.5651548387096776</v>
      </c>
      <c r="G560">
        <v>155</v>
      </c>
      <c r="I560">
        <v>2562464</v>
      </c>
      <c r="L560" t="str">
        <f t="shared" si="8"/>
        <v>info@i-pohony.cz</v>
      </c>
      <c r="N560">
        <f>IFERROR(IF(ROW()=2,1,IF(COUNTIF($N$1:$N559,$N559)+1&gt;IF(LEN(INDEX(DEF_MAIL,$N559))=LEN(SUBSTITUTE(INDEX(DEF_MAIL,$N559),";","")),1,LEN(INDEX(DEF_MAIL,$N559))-LEN(SUBSTITUTE(INDEX(DEF_MAIL,$N559),";",""))+1),IF($N559+1&gt;ROWS(DEF_MAIL),"",$N559+1),$N559)),"")</f>
        <v>458</v>
      </c>
      <c r="O560">
        <f>IF($N560="","",INDEX(DEF_OBLAST,$N560,1))</f>
        <v>50010560</v>
      </c>
      <c r="P560" t="str">
        <f>IF($N560="","",INDEX(DEF_OBLAST,$N560,2))</f>
        <v>PARAMO, a.s.</v>
      </c>
      <c r="Q560" t="str">
        <f>IF($N560="","",TRIM(RIGHT(LEFT(SUBSTITUTE(INDEX(DEF_MAIL,$N560),";",REPT(" ",LEN(INDEX(DEF_MAIL,$N560)))),COUNTIF($N$2:$N560,$N560)*LEN(INDEX(DEF_MAIL,$N560))),LEN(INDEX(DEF_MAIL,$N560)))))</f>
        <v>faktury.paramo@unipetrol.cz</v>
      </c>
      <c r="R560">
        <f>IF($N560="","",INDEX(DEF_OBLAST,$N560,4))</f>
        <v>6501</v>
      </c>
      <c r="S560">
        <f>IF($N560="","",INDEX(DEF_OBLAST,$N560,5))</f>
        <v>45.506999999999998</v>
      </c>
      <c r="T560">
        <f>IF($N560="","",INDEX(DEF_OBLAST,$N560,6))</f>
        <v>0.84272222222222215</v>
      </c>
      <c r="U560">
        <f>IF($N560="","",INDEX(DEF_OBLAST,$N560,7))</f>
        <v>54</v>
      </c>
      <c r="V560" t="str">
        <f>IF($N560="","",IF(ISNUMBER(INDEX(DEF_OBLAST,$N560,8)),INDEX(DEF_OBLAST,$N560,8),""))</f>
        <v/>
      </c>
      <c r="W560">
        <f>IF($N560="","",INDEX(DEF_OBLAST,$N560,9))</f>
        <v>48173355</v>
      </c>
    </row>
    <row r="561" spans="1:23" x14ac:dyDescent="0.25">
      <c r="A561">
        <v>50012589</v>
      </c>
      <c r="B561" t="s">
        <v>1062</v>
      </c>
      <c r="C561" t="s">
        <v>1063</v>
      </c>
      <c r="D561">
        <v>21350</v>
      </c>
      <c r="E561">
        <v>149.45000000000002</v>
      </c>
      <c r="F561">
        <v>1.5898936170212767</v>
      </c>
      <c r="G561">
        <v>94</v>
      </c>
      <c r="I561">
        <v>47656077</v>
      </c>
      <c r="L561" t="str">
        <f t="shared" si="8"/>
        <v>vallo.miroslav1@gmail.com</v>
      </c>
      <c r="N561">
        <f>IFERROR(IF(ROW()=2,1,IF(COUNTIF($N$1:$N560,$N560)+1&gt;IF(LEN(INDEX(DEF_MAIL,$N560))=LEN(SUBSTITUTE(INDEX(DEF_MAIL,$N560),";","")),1,LEN(INDEX(DEF_MAIL,$N560))-LEN(SUBSTITUTE(INDEX(DEF_MAIL,$N560),";",""))+1),IF($N560+1&gt;ROWS(DEF_MAIL),"",$N560+1),$N560)),"")</f>
        <v>459</v>
      </c>
      <c r="O561">
        <f>IF($N561="","",INDEX(DEF_OBLAST,$N561,1))</f>
        <v>50001765</v>
      </c>
      <c r="P561" t="str">
        <f>IF($N561="","",INDEX(DEF_OBLAST,$N561,2))</f>
        <v>TEXTIL FORUM, S.R.O.</v>
      </c>
      <c r="Q561" t="str">
        <f>IF($N561="","",TRIM(RIGHT(LEFT(SUBSTITUTE(INDEX(DEF_MAIL,$N561),";",REPT(" ",LEN(INDEX(DEF_MAIL,$N561)))),COUNTIF($N$2:$N561,$N561)*LEN(INDEX(DEF_MAIL,$N561))),LEN(INDEX(DEF_MAIL,$N561)))))</f>
        <v>dana.rakova@textilforum.cz</v>
      </c>
      <c r="R561">
        <f>IF($N561="","",INDEX(DEF_OBLAST,$N561,4))</f>
        <v>5419</v>
      </c>
      <c r="S561">
        <f>IF($N561="","",INDEX(DEF_OBLAST,$N561,5))</f>
        <v>37.933</v>
      </c>
      <c r="T561">
        <f>IF($N561="","",INDEX(DEF_OBLAST,$N561,6))</f>
        <v>0.84295555555555557</v>
      </c>
      <c r="U561">
        <f>IF($N561="","",INDEX(DEF_OBLAST,$N561,7))</f>
        <v>45</v>
      </c>
      <c r="V561" t="str">
        <f>IF($N561="","",IF(ISNUMBER(INDEX(DEF_OBLAST,$N561,8)),INDEX(DEF_OBLAST,$N561,8),""))</f>
        <v/>
      </c>
      <c r="W561">
        <f>IF($N561="","",INDEX(DEF_OBLAST,$N561,9))</f>
        <v>27252957</v>
      </c>
    </row>
    <row r="562" spans="1:23" x14ac:dyDescent="0.25">
      <c r="A562">
        <v>50008560</v>
      </c>
      <c r="B562" t="s">
        <v>1064</v>
      </c>
      <c r="C562" t="s">
        <v>1065</v>
      </c>
      <c r="D562">
        <v>934</v>
      </c>
      <c r="E562">
        <v>6.5380000000000003</v>
      </c>
      <c r="F562">
        <v>1.6345000000000001</v>
      </c>
      <c r="G562">
        <v>4</v>
      </c>
      <c r="I562">
        <v>27197409</v>
      </c>
      <c r="L562" t="str">
        <f t="shared" si="8"/>
        <v>info@expedujemezavas.cz</v>
      </c>
      <c r="N562">
        <f>IFERROR(IF(ROW()=2,1,IF(COUNTIF($N$1:$N561,$N561)+1&gt;IF(LEN(INDEX(DEF_MAIL,$N561))=LEN(SUBSTITUTE(INDEX(DEF_MAIL,$N561),";","")),1,LEN(INDEX(DEF_MAIL,$N561))-LEN(SUBSTITUTE(INDEX(DEF_MAIL,$N561),";",""))+1),IF($N561+1&gt;ROWS(DEF_MAIL),"",$N561+1),$N561)),"")</f>
        <v>460</v>
      </c>
      <c r="O562">
        <f>IF($N562="","",INDEX(DEF_OBLAST,$N562,1))</f>
        <v>50006473</v>
      </c>
      <c r="P562" t="str">
        <f>IF($N562="","",INDEX(DEF_OBLAST,$N562,2))</f>
        <v>Tomáš Dvorácek</v>
      </c>
      <c r="Q562" t="str">
        <f>IF($N562="","",TRIM(RIGHT(LEFT(SUBSTITUTE(INDEX(DEF_MAIL,$N562),";",REPT(" ",LEN(INDEX(DEF_MAIL,$N562)))),COUNTIF($N$2:$N562,$N562)*LEN(INDEX(DEF_MAIL,$N562))),LEN(INDEX(DEF_MAIL,$N562)))))</f>
        <v>info@zbrane-doplnky.cz</v>
      </c>
      <c r="R562">
        <f>IF($N562="","",INDEX(DEF_OBLAST,$N562,4))</f>
        <v>1085</v>
      </c>
      <c r="S562">
        <f>IF($N562="","",INDEX(DEF_OBLAST,$N562,5))</f>
        <v>7.5949999999999998</v>
      </c>
      <c r="T562">
        <f>IF($N562="","",INDEX(DEF_OBLAST,$N562,6))</f>
        <v>0.84388888888888891</v>
      </c>
      <c r="U562">
        <f>IF($N562="","",INDEX(DEF_OBLAST,$N562,7))</f>
        <v>9</v>
      </c>
      <c r="V562" t="str">
        <f>IF($N562="","",IF(ISNUMBER(INDEX(DEF_OBLAST,$N562,8)),INDEX(DEF_OBLAST,$N562,8),""))</f>
        <v/>
      </c>
      <c r="W562">
        <f>IF($N562="","",INDEX(DEF_OBLAST,$N562,9))</f>
        <v>71480579</v>
      </c>
    </row>
    <row r="563" spans="1:23" x14ac:dyDescent="0.25">
      <c r="A563">
        <v>50007883</v>
      </c>
      <c r="B563" t="s">
        <v>538</v>
      </c>
      <c r="C563" t="s">
        <v>539</v>
      </c>
      <c r="D563">
        <v>5610</v>
      </c>
      <c r="E563">
        <v>39.270000000000003</v>
      </c>
      <c r="F563">
        <v>1.6362500000000002</v>
      </c>
      <c r="G563">
        <v>24</v>
      </c>
      <c r="I563">
        <v>76508731</v>
      </c>
      <c r="L563" t="str">
        <f t="shared" si="8"/>
        <v>tom.opravil@gmail.com</v>
      </c>
      <c r="N563">
        <f>IFERROR(IF(ROW()=2,1,IF(COUNTIF($N$1:$N562,$N562)+1&gt;IF(LEN(INDEX(DEF_MAIL,$N562))=LEN(SUBSTITUTE(INDEX(DEF_MAIL,$N562),";","")),1,LEN(INDEX(DEF_MAIL,$N562))-LEN(SUBSTITUTE(INDEX(DEF_MAIL,$N562),";",""))+1),IF($N562+1&gt;ROWS(DEF_MAIL),"",$N562+1),$N562)),"")</f>
        <v>461</v>
      </c>
      <c r="O563">
        <f>IF($N563="","",INDEX(DEF_OBLAST,$N563,1))</f>
        <v>50005726</v>
      </c>
      <c r="P563" t="str">
        <f>IF($N563="","",INDEX(DEF_OBLAST,$N563,2))</f>
        <v>Jan Pastor - PACART</v>
      </c>
      <c r="Q563" t="str">
        <f>IF($N563="","",TRIM(RIGHT(LEFT(SUBSTITUTE(INDEX(DEF_MAIL,$N563),";",REPT(" ",LEN(INDEX(DEF_MAIL,$N563)))),COUNTIF($N$2:$N563,$N563)*LEN(INDEX(DEF_MAIL,$N563))),LEN(INDEX(DEF_MAIL,$N563)))))</f>
        <v>info@dia-potraviny.cz</v>
      </c>
      <c r="R563">
        <f>IF($N563="","",INDEX(DEF_OBLAST,$N563,4))</f>
        <v>6043</v>
      </c>
      <c r="S563">
        <f>IF($N563="","",INDEX(DEF_OBLAST,$N563,5))</f>
        <v>42.301000000000002</v>
      </c>
      <c r="T563">
        <f>IF($N563="","",INDEX(DEF_OBLAST,$N563,6))</f>
        <v>0.86328571428571432</v>
      </c>
      <c r="U563">
        <f>IF($N563="","",INDEX(DEF_OBLAST,$N563,7))</f>
        <v>49</v>
      </c>
      <c r="V563" t="str">
        <f>IF($N563="","",IF(ISNUMBER(INDEX(DEF_OBLAST,$N563,8)),INDEX(DEF_OBLAST,$N563,8),""))</f>
        <v/>
      </c>
      <c r="W563">
        <f>IF($N563="","",INDEX(DEF_OBLAST,$N563,9))</f>
        <v>69640483</v>
      </c>
    </row>
    <row r="564" spans="1:23" x14ac:dyDescent="0.25">
      <c r="A564">
        <v>50010776</v>
      </c>
      <c r="B564" t="s">
        <v>1066</v>
      </c>
      <c r="C564" t="s">
        <v>1067</v>
      </c>
      <c r="D564">
        <v>29818</v>
      </c>
      <c r="E564">
        <v>208.726</v>
      </c>
      <c r="F564">
        <v>1.6565555555555556</v>
      </c>
      <c r="G564">
        <v>126</v>
      </c>
      <c r="I564">
        <v>25035061</v>
      </c>
      <c r="L564" t="str">
        <f t="shared" si="8"/>
        <v>info@rockway.eu</v>
      </c>
      <c r="N564">
        <f>IFERROR(IF(ROW()=2,1,IF(COUNTIF($N$1:$N563,$N563)+1&gt;IF(LEN(INDEX(DEF_MAIL,$N563))=LEN(SUBSTITUTE(INDEX(DEF_MAIL,$N563),";","")),1,LEN(INDEX(DEF_MAIL,$N563))-LEN(SUBSTITUTE(INDEX(DEF_MAIL,$N563),";",""))+1),IF($N563+1&gt;ROWS(DEF_MAIL),"",$N563+1),$N563)),"")</f>
        <v>462</v>
      </c>
      <c r="O564">
        <f>IF($N564="","",INDEX(DEF_OBLAST,$N564,1))</f>
        <v>50012147</v>
      </c>
      <c r="P564" t="str">
        <f>IF($N564="","",INDEX(DEF_OBLAST,$N564,2))</f>
        <v>Hifour s.r.o.</v>
      </c>
      <c r="Q564" t="str">
        <f>IF($N564="","",TRIM(RIGHT(LEFT(SUBSTITUTE(INDEX(DEF_MAIL,$N564),";",REPT(" ",LEN(INDEX(DEF_MAIL,$N564)))),COUNTIF($N$2:$N564,$N564)*LEN(INDEX(DEF_MAIL,$N564))),LEN(INDEX(DEF_MAIL,$N564)))))</f>
        <v>platby@balikonos.cz</v>
      </c>
      <c r="R564">
        <f>IF($N564="","",INDEX(DEF_OBLAST,$N564,4))</f>
        <v>6800</v>
      </c>
      <c r="S564">
        <f>IF($N564="","",INDEX(DEF_OBLAST,$N564,5))</f>
        <v>47.6</v>
      </c>
      <c r="T564">
        <f>IF($N564="","",INDEX(DEF_OBLAST,$N564,6))</f>
        <v>0.88148148148148153</v>
      </c>
      <c r="U564">
        <f>IF($N564="","",INDEX(DEF_OBLAST,$N564,7))</f>
        <v>54</v>
      </c>
      <c r="V564" t="str">
        <f>IF($N564="","",IF(ISNUMBER(INDEX(DEF_OBLAST,$N564,8)),INDEX(DEF_OBLAST,$N564,8),""))</f>
        <v/>
      </c>
      <c r="W564">
        <f>IF($N564="","",INDEX(DEF_OBLAST,$N564,9))</f>
        <v>47537841</v>
      </c>
    </row>
    <row r="565" spans="1:23" x14ac:dyDescent="0.25">
      <c r="A565">
        <v>50006422</v>
      </c>
      <c r="B565" t="s">
        <v>1068</v>
      </c>
      <c r="C565" t="s">
        <v>1069</v>
      </c>
      <c r="D565">
        <v>6891</v>
      </c>
      <c r="E565">
        <v>48.237000000000002</v>
      </c>
      <c r="F565">
        <v>1.6633448275862071</v>
      </c>
      <c r="G565">
        <v>29</v>
      </c>
      <c r="I565">
        <v>43013864</v>
      </c>
      <c r="L565" t="str">
        <f t="shared" si="8"/>
        <v>info@pro-vase-auto.cz</v>
      </c>
      <c r="N565">
        <f>IFERROR(IF(ROW()=2,1,IF(COUNTIF($N$1:$N564,$N564)+1&gt;IF(LEN(INDEX(DEF_MAIL,$N564))=LEN(SUBSTITUTE(INDEX(DEF_MAIL,$N564),";","")),1,LEN(INDEX(DEF_MAIL,$N564))-LEN(SUBSTITUTE(INDEX(DEF_MAIL,$N564),";",""))+1),IF($N564+1&gt;ROWS(DEF_MAIL),"",$N564+1),$N564)),"")</f>
        <v>463</v>
      </c>
      <c r="O565">
        <f>IF($N565="","",INDEX(DEF_OBLAST,$N565,1))</f>
        <v>50006386</v>
      </c>
      <c r="P565" t="str">
        <f>IF($N565="","",INDEX(DEF_OBLAST,$N565,2))</f>
        <v>Jolana LEVÁ</v>
      </c>
      <c r="Q565" t="str">
        <f>IF($N565="","",TRIM(RIGHT(LEFT(SUBSTITUTE(INDEX(DEF_MAIL,$N565),";",REPT(" ",LEN(INDEX(DEF_MAIL,$N565)))),COUNTIF($N$2:$N565,$N565)*LEN(INDEX(DEF_MAIL,$N565))),LEN(INDEX(DEF_MAIL,$N565)))))</f>
        <v>info@kentaurzbrane.cz</v>
      </c>
      <c r="R565">
        <f>IF($N565="","",INDEX(DEF_OBLAST,$N565,4))</f>
        <v>6682</v>
      </c>
      <c r="S565">
        <f>IF($N565="","",INDEX(DEF_OBLAST,$N565,5))</f>
        <v>46.774000000000001</v>
      </c>
      <c r="T565">
        <f>IF($N565="","",INDEX(DEF_OBLAST,$N565,6))</f>
        <v>0.88252830188679243</v>
      </c>
      <c r="U565">
        <f>IF($N565="","",INDEX(DEF_OBLAST,$N565,7))</f>
        <v>53</v>
      </c>
      <c r="V565" t="str">
        <f>IF($N565="","",IF(ISNUMBER(INDEX(DEF_OBLAST,$N565,8)),INDEX(DEF_OBLAST,$N565,8),""))</f>
        <v/>
      </c>
      <c r="W565">
        <f>IF($N565="","",INDEX(DEF_OBLAST,$N565,9))</f>
        <v>65591593</v>
      </c>
    </row>
    <row r="566" spans="1:23" x14ac:dyDescent="0.25">
      <c r="A566">
        <v>50011830</v>
      </c>
      <c r="B566" t="s">
        <v>1070</v>
      </c>
      <c r="C566" t="s">
        <v>1072</v>
      </c>
      <c r="D566">
        <v>106048</v>
      </c>
      <c r="E566">
        <v>742.33600000000001</v>
      </c>
      <c r="F566">
        <v>1.671927927927928</v>
      </c>
      <c r="G566">
        <v>444</v>
      </c>
      <c r="I566" t="s">
        <v>1071</v>
      </c>
      <c r="L566" t="str">
        <f t="shared" si="8"/>
        <v>timestore@seznam.cz</v>
      </c>
      <c r="N566">
        <f>IFERROR(IF(ROW()=2,1,IF(COUNTIF($N$1:$N565,$N565)+1&gt;IF(LEN(INDEX(DEF_MAIL,$N565))=LEN(SUBSTITUTE(INDEX(DEF_MAIL,$N565),";","")),1,LEN(INDEX(DEF_MAIL,$N565))-LEN(SUBSTITUTE(INDEX(DEF_MAIL,$N565),";",""))+1),IF($N565+1&gt;ROWS(DEF_MAIL),"",$N565+1),$N565)),"")</f>
        <v>463</v>
      </c>
      <c r="O566">
        <f>IF($N566="","",INDEX(DEF_OBLAST,$N566,1))</f>
        <v>50006386</v>
      </c>
      <c r="P566" t="str">
        <f>IF($N566="","",INDEX(DEF_OBLAST,$N566,2))</f>
        <v>Jolana LEVÁ</v>
      </c>
      <c r="Q566" t="str">
        <f>IF($N566="","",TRIM(RIGHT(LEFT(SUBSTITUTE(INDEX(DEF_MAIL,$N566),";",REPT(" ",LEN(INDEX(DEF_MAIL,$N566)))),COUNTIF($N$2:$N566,$N566)*LEN(INDEX(DEF_MAIL,$N566))),LEN(INDEX(DEF_MAIL,$N566)))))</f>
        <v>zbrane.kentaur@atlas.cz</v>
      </c>
      <c r="R566">
        <f>IF($N566="","",INDEX(DEF_OBLAST,$N566,4))</f>
        <v>6682</v>
      </c>
      <c r="S566">
        <f>IF($N566="","",INDEX(DEF_OBLAST,$N566,5))</f>
        <v>46.774000000000001</v>
      </c>
      <c r="T566">
        <f>IF($N566="","",INDEX(DEF_OBLAST,$N566,6))</f>
        <v>0.88252830188679243</v>
      </c>
      <c r="U566">
        <f>IF($N566="","",INDEX(DEF_OBLAST,$N566,7))</f>
        <v>53</v>
      </c>
      <c r="V566" t="str">
        <f>IF($N566="","",IF(ISNUMBER(INDEX(DEF_OBLAST,$N566,8)),INDEX(DEF_OBLAST,$N566,8),""))</f>
        <v/>
      </c>
      <c r="W566">
        <f>IF($N566="","",INDEX(DEF_OBLAST,$N566,9))</f>
        <v>65591593</v>
      </c>
    </row>
    <row r="567" spans="1:23" x14ac:dyDescent="0.25">
      <c r="A567">
        <v>50002725</v>
      </c>
      <c r="B567" t="s">
        <v>1073</v>
      </c>
      <c r="C567" t="s">
        <v>1074</v>
      </c>
      <c r="D567">
        <v>208316</v>
      </c>
      <c r="E567">
        <v>1458.212</v>
      </c>
      <c r="F567">
        <v>1.6857942196531792</v>
      </c>
      <c r="G567">
        <v>865</v>
      </c>
      <c r="I567">
        <v>25575767</v>
      </c>
      <c r="L567" t="str">
        <f t="shared" si="8"/>
        <v>lapcikova@gw-int.net</v>
      </c>
      <c r="N567">
        <f>IFERROR(IF(ROW()=2,1,IF(COUNTIF($N$1:$N566,$N566)+1&gt;IF(LEN(INDEX(DEF_MAIL,$N566))=LEN(SUBSTITUTE(INDEX(DEF_MAIL,$N566),";","")),1,LEN(INDEX(DEF_MAIL,$N566))-LEN(SUBSTITUTE(INDEX(DEF_MAIL,$N566),";",""))+1),IF($N566+1&gt;ROWS(DEF_MAIL),"",$N566+1),$N566)),"")</f>
        <v>464</v>
      </c>
      <c r="O567">
        <f>IF($N567="","",INDEX(DEF_OBLAST,$N567,1))</f>
        <v>50007135</v>
      </c>
      <c r="P567" t="str">
        <f>IF($N567="","",INDEX(DEF_OBLAST,$N567,2))</f>
        <v>Stanislav Plechl</v>
      </c>
      <c r="Q567" t="str">
        <f>IF($N567="","",TRIM(RIGHT(LEFT(SUBSTITUTE(INDEX(DEF_MAIL,$N567),";",REPT(" ",LEN(INDEX(DEF_MAIL,$N567)))),COUNTIF($N$2:$N567,$N567)*LEN(INDEX(DEF_MAIL,$N567))),LEN(INDEX(DEF_MAIL,$N567)))))</f>
        <v>stooptik@stooptik.com</v>
      </c>
      <c r="R567">
        <f>IF($N567="","",INDEX(DEF_OBLAST,$N567,4))</f>
        <v>6946</v>
      </c>
      <c r="S567">
        <f>IF($N567="","",INDEX(DEF_OBLAST,$N567,5))</f>
        <v>48.622</v>
      </c>
      <c r="T567">
        <f>IF($N567="","",INDEX(DEF_OBLAST,$N567,6))</f>
        <v>0.88403636363636362</v>
      </c>
      <c r="U567">
        <f>IF($N567="","",INDEX(DEF_OBLAST,$N567,7))</f>
        <v>55</v>
      </c>
      <c r="V567" t="str">
        <f>IF($N567="","",IF(ISNUMBER(INDEX(DEF_OBLAST,$N567,8)),INDEX(DEF_OBLAST,$N567,8),""))</f>
        <v/>
      </c>
      <c r="W567">
        <f>IF($N567="","",INDEX(DEF_OBLAST,$N567,9))</f>
        <v>74400258</v>
      </c>
    </row>
    <row r="568" spans="1:23" x14ac:dyDescent="0.25">
      <c r="A568">
        <v>50004379</v>
      </c>
      <c r="B568" t="s">
        <v>1075</v>
      </c>
      <c r="C568" t="s">
        <v>1076</v>
      </c>
      <c r="D568">
        <v>10655</v>
      </c>
      <c r="E568">
        <v>74.585000000000008</v>
      </c>
      <c r="F568">
        <v>1.6951136363636365</v>
      </c>
      <c r="G568">
        <v>44</v>
      </c>
      <c r="I568">
        <v>63668475</v>
      </c>
      <c r="L568" t="str">
        <f t="shared" si="8"/>
        <v>victoria@grbox.cz; zakazky@pohary-victoria.cz</v>
      </c>
      <c r="N568">
        <f>IFERROR(IF(ROW()=2,1,IF(COUNTIF($N$1:$N567,$N567)+1&gt;IF(LEN(INDEX(DEF_MAIL,$N567))=LEN(SUBSTITUTE(INDEX(DEF_MAIL,$N567),";","")),1,LEN(INDEX(DEF_MAIL,$N567))-LEN(SUBSTITUTE(INDEX(DEF_MAIL,$N567),";",""))+1),IF($N567+1&gt;ROWS(DEF_MAIL),"",$N567+1),$N567)),"")</f>
        <v>465</v>
      </c>
      <c r="O568">
        <f>IF($N568="","",INDEX(DEF_OBLAST,$N568,1))</f>
        <v>50010088</v>
      </c>
      <c r="P568" t="str">
        <f>IF($N568="","",INDEX(DEF_OBLAST,$N568,2))</f>
        <v>Karel Fischer</v>
      </c>
      <c r="Q568" t="str">
        <f>IF($N568="","",TRIM(RIGHT(LEFT(SUBSTITUTE(INDEX(DEF_MAIL,$N568),";",REPT(" ",LEN(INDEX(DEF_MAIL,$N568)))),COUNTIF($N$2:$N568,$N568)*LEN(INDEX(DEF_MAIL,$N568))),LEN(INDEX(DEF_MAIL,$N568)))))</f>
        <v>kfobchod@seznam.cz</v>
      </c>
      <c r="R568">
        <f>IF($N568="","",INDEX(DEF_OBLAST,$N568,4))</f>
        <v>4950</v>
      </c>
      <c r="S568">
        <f>IF($N568="","",INDEX(DEF_OBLAST,$N568,5))</f>
        <v>34.65</v>
      </c>
      <c r="T568">
        <f>IF($N568="","",INDEX(DEF_OBLAST,$N568,6))</f>
        <v>0.88846153846153841</v>
      </c>
      <c r="U568">
        <f>IF($N568="","",INDEX(DEF_OBLAST,$N568,7))</f>
        <v>39</v>
      </c>
      <c r="V568" t="str">
        <f>IF($N568="","",IF(ISNUMBER(INDEX(DEF_OBLAST,$N568,8)),INDEX(DEF_OBLAST,$N568,8),""))</f>
        <v/>
      </c>
      <c r="W568">
        <f>IF($N568="","",INDEX(DEF_OBLAST,$N568,9))</f>
        <v>67646441</v>
      </c>
    </row>
    <row r="569" spans="1:23" x14ac:dyDescent="0.25">
      <c r="A569">
        <v>50012182</v>
      </c>
      <c r="B569" t="s">
        <v>1077</v>
      </c>
      <c r="C569" t="s">
        <v>1078</v>
      </c>
      <c r="D569">
        <v>1215</v>
      </c>
      <c r="E569">
        <v>8.5050000000000008</v>
      </c>
      <c r="F569">
        <v>1.7010000000000001</v>
      </c>
      <c r="G569">
        <v>5</v>
      </c>
      <c r="I569">
        <v>24677108</v>
      </c>
      <c r="L569" t="str">
        <f t="shared" si="8"/>
        <v>sykora@spventure.cz</v>
      </c>
      <c r="N569">
        <f>IFERROR(IF(ROW()=2,1,IF(COUNTIF($N$1:$N568,$N568)+1&gt;IF(LEN(INDEX(DEF_MAIL,$N568))=LEN(SUBSTITUTE(INDEX(DEF_MAIL,$N568),";","")),1,LEN(INDEX(DEF_MAIL,$N568))-LEN(SUBSTITUTE(INDEX(DEF_MAIL,$N568),";",""))+1),IF($N568+1&gt;ROWS(DEF_MAIL),"",$N568+1),$N568)),"")</f>
        <v>466</v>
      </c>
      <c r="O569">
        <f>IF($N569="","",INDEX(DEF_OBLAST,$N569,1))</f>
        <v>50010826</v>
      </c>
      <c r="P569" t="str">
        <f>IF($N569="","",INDEX(DEF_OBLAST,$N569,2))</f>
        <v>MATEZA spol. s.r.o.</v>
      </c>
      <c r="Q569" t="str">
        <f>IF($N569="","",TRIM(RIGHT(LEFT(SUBSTITUTE(INDEX(DEF_MAIL,$N569),";",REPT(" ",LEN(INDEX(DEF_MAIL,$N569)))),COUNTIF($N$2:$N569,$N569)*LEN(INDEX(DEF_MAIL,$N569))),LEN(INDEX(DEF_MAIL,$N569)))))</f>
        <v>t.nekola@mateza.cz</v>
      </c>
      <c r="R569">
        <f>IF($N569="","",INDEX(DEF_OBLAST,$N569,4))</f>
        <v>26860</v>
      </c>
      <c r="S569">
        <f>IF($N569="","",INDEX(DEF_OBLAST,$N569,5))</f>
        <v>188.02</v>
      </c>
      <c r="T569">
        <f>IF($N569="","",INDEX(DEF_OBLAST,$N569,6))</f>
        <v>0.90394230769230777</v>
      </c>
      <c r="U569">
        <f>IF($N569="","",INDEX(DEF_OBLAST,$N569,7))</f>
        <v>208</v>
      </c>
      <c r="V569" t="str">
        <f>IF($N569="","",IF(ISNUMBER(INDEX(DEF_OBLAST,$N569,8)),INDEX(DEF_OBLAST,$N569,8),""))</f>
        <v/>
      </c>
      <c r="W569">
        <f>IF($N569="","",INDEX(DEF_OBLAST,$N569,9))</f>
        <v>15059278</v>
      </c>
    </row>
    <row r="570" spans="1:23" x14ac:dyDescent="0.25">
      <c r="A570">
        <v>50011505</v>
      </c>
      <c r="B570" t="s">
        <v>1079</v>
      </c>
      <c r="C570" t="s">
        <v>1080</v>
      </c>
      <c r="D570">
        <v>108630</v>
      </c>
      <c r="E570">
        <v>760.41</v>
      </c>
      <c r="F570">
        <v>1.7087865168539325</v>
      </c>
      <c r="G570">
        <v>445</v>
      </c>
      <c r="I570">
        <v>28188209</v>
      </c>
      <c r="L570" t="str">
        <f t="shared" si="8"/>
        <v>obchod@nakup24.cz</v>
      </c>
      <c r="N570">
        <f>IFERROR(IF(ROW()=2,1,IF(COUNTIF($N$1:$N569,$N569)+1&gt;IF(LEN(INDEX(DEF_MAIL,$N569))=LEN(SUBSTITUTE(INDEX(DEF_MAIL,$N569),";","")),1,LEN(INDEX(DEF_MAIL,$N569))-LEN(SUBSTITUTE(INDEX(DEF_MAIL,$N569),";",""))+1),IF($N569+1&gt;ROWS(DEF_MAIL),"",$N569+1),$N569)),"")</f>
        <v>467</v>
      </c>
      <c r="O570">
        <f>IF($N570="","",INDEX(DEF_OBLAST,$N570,1))</f>
        <v>50008080</v>
      </c>
      <c r="P570" t="str">
        <f>IF($N570="","",INDEX(DEF_OBLAST,$N570,2))</f>
        <v>Andrija Bulicic</v>
      </c>
      <c r="Q570" t="str">
        <f>IF($N570="","",TRIM(RIGHT(LEFT(SUBSTITUTE(INDEX(DEF_MAIL,$N570),";",REPT(" ",LEN(INDEX(DEF_MAIL,$N570)))),COUNTIF($N$2:$N570,$N570)*LEN(INDEX(DEF_MAIL,$N570))),LEN(INDEX(DEF_MAIL,$N570)))))</f>
        <v>info@brita-filtry.cz</v>
      </c>
      <c r="R570">
        <f>IF($N570="","",INDEX(DEF_OBLAST,$N570,4))</f>
        <v>10362</v>
      </c>
      <c r="S570">
        <f>IF($N570="","",INDEX(DEF_OBLAST,$N570,5))</f>
        <v>72.534000000000006</v>
      </c>
      <c r="T570">
        <f>IF($N570="","",INDEX(DEF_OBLAST,$N570,6))</f>
        <v>0.90667500000000012</v>
      </c>
      <c r="U570">
        <f>IF($N570="","",INDEX(DEF_OBLAST,$N570,7))</f>
        <v>80</v>
      </c>
      <c r="V570" t="str">
        <f>IF($N570="","",IF(ISNUMBER(INDEX(DEF_OBLAST,$N570,8)),INDEX(DEF_OBLAST,$N570,8),""))</f>
        <v/>
      </c>
      <c r="W570">
        <f>IF($N570="","",INDEX(DEF_OBLAST,$N570,9))</f>
        <v>61440990</v>
      </c>
    </row>
    <row r="571" spans="1:23" x14ac:dyDescent="0.25">
      <c r="A571">
        <v>50001104</v>
      </c>
      <c r="B571" t="s">
        <v>1081</v>
      </c>
      <c r="C571" t="s">
        <v>1082</v>
      </c>
      <c r="D571">
        <v>3446</v>
      </c>
      <c r="E571">
        <v>24.122</v>
      </c>
      <c r="F571">
        <v>1.7230000000000001</v>
      </c>
      <c r="G571">
        <v>14</v>
      </c>
      <c r="I571">
        <v>47112972</v>
      </c>
      <c r="L571" t="str">
        <f t="shared" si="8"/>
        <v>kautsky.ales@centrum.cz</v>
      </c>
      <c r="N571">
        <f>IFERROR(IF(ROW()=2,1,IF(COUNTIF($N$1:$N570,$N570)+1&gt;IF(LEN(INDEX(DEF_MAIL,$N570))=LEN(SUBSTITUTE(INDEX(DEF_MAIL,$N570),";","")),1,LEN(INDEX(DEF_MAIL,$N570))-LEN(SUBSTITUTE(INDEX(DEF_MAIL,$N570),";",""))+1),IF($N570+1&gt;ROWS(DEF_MAIL),"",$N570+1),$N570)),"")</f>
        <v>468</v>
      </c>
      <c r="O571">
        <f>IF($N571="","",INDEX(DEF_OBLAST,$N571,1))</f>
        <v>50004657</v>
      </c>
      <c r="P571" t="str">
        <f>IF($N571="","",INDEX(DEF_OBLAST,$N571,2))</f>
        <v>X FASHION MARKET S.R.O.</v>
      </c>
      <c r="Q571" t="str">
        <f>IF($N571="","",TRIM(RIGHT(LEFT(SUBSTITUTE(INDEX(DEF_MAIL,$N571),";",REPT(" ",LEN(INDEX(DEF_MAIL,$N571)))),COUNTIF($N$2:$N571,$N571)*LEN(INDEX(DEF_MAIL,$N571))),LEN(INDEX(DEF_MAIL,$N571)))))</f>
        <v>xfashionmarket@seznam.cz</v>
      </c>
      <c r="R571">
        <f>IF($N571="","",INDEX(DEF_OBLAST,$N571,4))</f>
        <v>8089</v>
      </c>
      <c r="S571">
        <f>IF($N571="","",INDEX(DEF_OBLAST,$N571,5))</f>
        <v>56.623000000000005</v>
      </c>
      <c r="T571">
        <f>IF($N571="","",INDEX(DEF_OBLAST,$N571,6))</f>
        <v>0.91327419354838713</v>
      </c>
      <c r="U571">
        <f>IF($N571="","",INDEX(DEF_OBLAST,$N571,7))</f>
        <v>62</v>
      </c>
      <c r="V571" t="str">
        <f>IF($N571="","",IF(ISNUMBER(INDEX(DEF_OBLAST,$N571,8)),INDEX(DEF_OBLAST,$N571,8),""))</f>
        <v/>
      </c>
      <c r="W571">
        <f>IF($N571="","",INDEX(DEF_OBLAST,$N571,9))</f>
        <v>28738969</v>
      </c>
    </row>
    <row r="572" spans="1:23" x14ac:dyDescent="0.25">
      <c r="A572">
        <v>50011079</v>
      </c>
      <c r="B572" t="s">
        <v>1083</v>
      </c>
      <c r="C572" t="s">
        <v>1084</v>
      </c>
      <c r="D572">
        <v>26972</v>
      </c>
      <c r="E572">
        <v>188.804</v>
      </c>
      <c r="F572">
        <v>1.7321467889908257</v>
      </c>
      <c r="G572">
        <v>109</v>
      </c>
      <c r="I572">
        <v>3809625</v>
      </c>
      <c r="L572" t="str">
        <f t="shared" si="8"/>
        <v>info@pneuman.cz</v>
      </c>
      <c r="N572">
        <f>IFERROR(IF(ROW()=2,1,IF(COUNTIF($N$1:$N571,$N571)+1&gt;IF(LEN(INDEX(DEF_MAIL,$N571))=LEN(SUBSTITUTE(INDEX(DEF_MAIL,$N571),";","")),1,LEN(INDEX(DEF_MAIL,$N571))-LEN(SUBSTITUTE(INDEX(DEF_MAIL,$N571),";",""))+1),IF($N571+1&gt;ROWS(DEF_MAIL),"",$N571+1),$N571)),"")</f>
        <v>469</v>
      </c>
      <c r="O572">
        <f>IF($N572="","",INDEX(DEF_OBLAST,$N572,1))</f>
        <v>50012358</v>
      </c>
      <c r="P572" t="str">
        <f>IF($N572="","",INDEX(DEF_OBLAST,$N572,2))</f>
        <v>Jakub Vlachý</v>
      </c>
      <c r="Q572" t="str">
        <f>IF($N572="","",TRIM(RIGHT(LEFT(SUBSTITUTE(INDEX(DEF_MAIL,$N572),";",REPT(" ",LEN(INDEX(DEF_MAIL,$N572)))),COUNTIF($N$2:$N572,$N572)*LEN(INDEX(DEF_MAIL,$N572))),LEN(INDEX(DEF_MAIL,$N572)))))</f>
        <v>info@jadal.cz</v>
      </c>
      <c r="R572">
        <f>IF($N572="","",INDEX(DEF_OBLAST,$N572,4))</f>
        <v>29798</v>
      </c>
      <c r="S572">
        <f>IF($N572="","",INDEX(DEF_OBLAST,$N572,5))</f>
        <v>208.58600000000001</v>
      </c>
      <c r="T572">
        <f>IF($N572="","",INDEX(DEF_OBLAST,$N572,6))</f>
        <v>0.91485087719298253</v>
      </c>
      <c r="U572">
        <f>IF($N572="","",INDEX(DEF_OBLAST,$N572,7))</f>
        <v>228</v>
      </c>
      <c r="V572" t="str">
        <f>IF($N572="","",IF(ISNUMBER(INDEX(DEF_OBLAST,$N572,8)),INDEX(DEF_OBLAST,$N572,8),""))</f>
        <v/>
      </c>
      <c r="W572">
        <f>IF($N572="","",INDEX(DEF_OBLAST,$N572,9))</f>
        <v>68860340</v>
      </c>
    </row>
    <row r="573" spans="1:23" x14ac:dyDescent="0.25">
      <c r="A573">
        <v>50010208</v>
      </c>
      <c r="B573" t="s">
        <v>1085</v>
      </c>
      <c r="C573" t="s">
        <v>1086</v>
      </c>
      <c r="D573">
        <v>1245</v>
      </c>
      <c r="E573">
        <v>8.7149999999999999</v>
      </c>
      <c r="F573">
        <v>1.7429999999999999</v>
      </c>
      <c r="G573">
        <v>5</v>
      </c>
      <c r="I573">
        <v>76070379</v>
      </c>
      <c r="L573" t="str">
        <f t="shared" si="8"/>
        <v>info@livien-kabelky.cz</v>
      </c>
      <c r="N573">
        <f>IFERROR(IF(ROW()=2,1,IF(COUNTIF($N$1:$N572,$N572)+1&gt;IF(LEN(INDEX(DEF_MAIL,$N572))=LEN(SUBSTITUTE(INDEX(DEF_MAIL,$N572),";","")),1,LEN(INDEX(DEF_MAIL,$N572))-LEN(SUBSTITUTE(INDEX(DEF_MAIL,$N572),";",""))+1),IF($N572+1&gt;ROWS(DEF_MAIL),"",$N572+1),$N572)),"")</f>
        <v>470</v>
      </c>
      <c r="O573">
        <f>IF($N573="","",INDEX(DEF_OBLAST,$N573,1))</f>
        <v>50007920</v>
      </c>
      <c r="P573" t="str">
        <f>IF($N573="","",INDEX(DEF_OBLAST,$N573,2))</f>
        <v>Silvie Marková</v>
      </c>
      <c r="Q573" t="str">
        <f>IF($N573="","",TRIM(RIGHT(LEFT(SUBSTITUTE(INDEX(DEF_MAIL,$N573),";",REPT(" ",LEN(INDEX(DEF_MAIL,$N573)))),COUNTIF($N$2:$N573,$N573)*LEN(INDEX(DEF_MAIL,$N573))),LEN(INDEX(DEF_MAIL,$N573)))))</f>
        <v>markova.silvie@gmail.com</v>
      </c>
      <c r="R573">
        <f>IF($N573="","",INDEX(DEF_OBLAST,$N573,4))</f>
        <v>6435</v>
      </c>
      <c r="S573">
        <f>IF($N573="","",INDEX(DEF_OBLAST,$N573,5))</f>
        <v>45.045000000000002</v>
      </c>
      <c r="T573">
        <f>IF($N573="","",INDEX(DEF_OBLAST,$N573,6))</f>
        <v>0.91928571428571437</v>
      </c>
      <c r="U573">
        <f>IF($N573="","",INDEX(DEF_OBLAST,$N573,7))</f>
        <v>49</v>
      </c>
      <c r="V573" t="str">
        <f>IF($N573="","",IF(ISNUMBER(INDEX(DEF_OBLAST,$N573,8)),INDEX(DEF_OBLAST,$N573,8),""))</f>
        <v/>
      </c>
      <c r="W573">
        <f>IF($N573="","",INDEX(DEF_OBLAST,$N573,9))</f>
        <v>73290076</v>
      </c>
    </row>
    <row r="574" spans="1:23" x14ac:dyDescent="0.25">
      <c r="A574">
        <v>50006672</v>
      </c>
      <c r="B574" t="s">
        <v>1087</v>
      </c>
      <c r="C574" t="s">
        <v>1089</v>
      </c>
      <c r="D574">
        <v>2011</v>
      </c>
      <c r="E574">
        <v>14.077</v>
      </c>
      <c r="F574">
        <v>1.759625</v>
      </c>
      <c r="G574">
        <v>8</v>
      </c>
      <c r="I574" t="s">
        <v>1088</v>
      </c>
      <c r="L574" t="str">
        <f t="shared" si="8"/>
        <v>gogola.boris@gmail.com</v>
      </c>
      <c r="N574">
        <f>IFERROR(IF(ROW()=2,1,IF(COUNTIF($N$1:$N573,$N573)+1&gt;IF(LEN(INDEX(DEF_MAIL,$N573))=LEN(SUBSTITUTE(INDEX(DEF_MAIL,$N573),";","")),1,LEN(INDEX(DEF_MAIL,$N573))-LEN(SUBSTITUTE(INDEX(DEF_MAIL,$N573),";",""))+1),IF($N573+1&gt;ROWS(DEF_MAIL),"",$N573+1),$N573)),"")</f>
        <v>471</v>
      </c>
      <c r="O574">
        <f>IF($N574="","",INDEX(DEF_OBLAST,$N574,1))</f>
        <v>50010213</v>
      </c>
      <c r="P574" t="str">
        <f>IF($N574="","",INDEX(DEF_OBLAST,$N574,2))</f>
        <v>CEBA sp. z o.o.</v>
      </c>
      <c r="Q574" t="str">
        <f>IF($N574="","",TRIM(RIGHT(LEFT(SUBSTITUTE(INDEX(DEF_MAIL,$N574),";",REPT(" ",LEN(INDEX(DEF_MAIL,$N574)))),COUNTIF($N$2:$N574,$N574)*LEN(INDEX(DEF_MAIL,$N574))),LEN(INDEX(DEF_MAIL,$N574)))))</f>
        <v>joanna@ceba.com.pl</v>
      </c>
      <c r="R574">
        <f>IF($N574="","",INDEX(DEF_OBLAST,$N574,4))</f>
        <v>41711</v>
      </c>
      <c r="S574">
        <f>IF($N574="","",INDEX(DEF_OBLAST,$N574,5))</f>
        <v>291.97700000000003</v>
      </c>
      <c r="T574">
        <f>IF($N574="","",INDEX(DEF_OBLAST,$N574,6))</f>
        <v>0.92106309148264998</v>
      </c>
      <c r="U574">
        <f>IF($N574="","",INDEX(DEF_OBLAST,$N574,7))</f>
        <v>317</v>
      </c>
      <c r="V574" t="str">
        <f>IF($N574="","",IF(ISNUMBER(INDEX(DEF_OBLAST,$N574,8)),INDEX(DEF_OBLAST,$N574,8),""))</f>
        <v/>
      </c>
      <c r="W574" t="str">
        <f>IF($N574="","",INDEX(DEF_OBLAST,$N574,9))</f>
        <v>PL7510001663</v>
      </c>
    </row>
    <row r="575" spans="1:23" x14ac:dyDescent="0.25">
      <c r="A575">
        <v>50010076</v>
      </c>
      <c r="B575" t="s">
        <v>1090</v>
      </c>
      <c r="C575" t="s">
        <v>1091</v>
      </c>
      <c r="D575">
        <v>8299</v>
      </c>
      <c r="E575">
        <v>58.093000000000004</v>
      </c>
      <c r="F575">
        <v>1.7603939393939394</v>
      </c>
      <c r="G575">
        <v>33</v>
      </c>
      <c r="I575">
        <v>2285801</v>
      </c>
      <c r="L575" t="str">
        <f t="shared" si="8"/>
        <v>auto@mzb.cz</v>
      </c>
      <c r="N575">
        <f>IFERROR(IF(ROW()=2,1,IF(COUNTIF($N$1:$N574,$N574)+1&gt;IF(LEN(INDEX(DEF_MAIL,$N574))=LEN(SUBSTITUTE(INDEX(DEF_MAIL,$N574),";","")),1,LEN(INDEX(DEF_MAIL,$N574))-LEN(SUBSTITUTE(INDEX(DEF_MAIL,$N574),";",""))+1),IF($N574+1&gt;ROWS(DEF_MAIL),"",$N574+1),$N574)),"")</f>
        <v>472</v>
      </c>
      <c r="O575">
        <f>IF($N575="","",INDEX(DEF_OBLAST,$N575,1))</f>
        <v>50004164</v>
      </c>
      <c r="P575" t="str">
        <f>IF($N575="","",INDEX(DEF_OBLAST,$N575,2))</f>
        <v>PAVEL PROCHÁZKA</v>
      </c>
      <c r="Q575" t="str">
        <f>IF($N575="","",TRIM(RIGHT(LEFT(SUBSTITUTE(INDEX(DEF_MAIL,$N575),";",REPT(" ",LEN(INDEX(DEF_MAIL,$N575)))),COUNTIF($N$2:$N575,$N575)*LEN(INDEX(DEF_MAIL,$N575))),LEN(INDEX(DEF_MAIL,$N575)))))</f>
        <v>fakturace@marcomplet.cz</v>
      </c>
      <c r="R575">
        <f>IF($N575="","",INDEX(DEF_OBLAST,$N575,4))</f>
        <v>12146</v>
      </c>
      <c r="S575">
        <f>IF($N575="","",INDEX(DEF_OBLAST,$N575,5))</f>
        <v>85.022000000000006</v>
      </c>
      <c r="T575">
        <f>IF($N575="","",INDEX(DEF_OBLAST,$N575,6))</f>
        <v>0.93430769230769239</v>
      </c>
      <c r="U575">
        <f>IF($N575="","",INDEX(DEF_OBLAST,$N575,7))</f>
        <v>91</v>
      </c>
      <c r="V575" t="str">
        <f>IF($N575="","",IF(ISNUMBER(INDEX(DEF_OBLAST,$N575,8)),INDEX(DEF_OBLAST,$N575,8),""))</f>
        <v/>
      </c>
      <c r="W575">
        <f>IF($N575="","",INDEX(DEF_OBLAST,$N575,9))</f>
        <v>69635587</v>
      </c>
    </row>
    <row r="576" spans="1:23" x14ac:dyDescent="0.25">
      <c r="A576">
        <v>50004704</v>
      </c>
      <c r="B576" t="s">
        <v>1092</v>
      </c>
      <c r="C576" t="s">
        <v>1093</v>
      </c>
      <c r="D576">
        <v>16110</v>
      </c>
      <c r="E576">
        <v>112.77</v>
      </c>
      <c r="F576">
        <v>1.7620312499999999</v>
      </c>
      <c r="G576">
        <v>64</v>
      </c>
      <c r="I576">
        <v>25208730</v>
      </c>
      <c r="L576" t="str">
        <f t="shared" si="8"/>
        <v>eichlerova@daneneumann.cz; info@konig.cz; konig@konig.cz</v>
      </c>
      <c r="N576">
        <f>IFERROR(IF(ROW()=2,1,IF(COUNTIF($N$1:$N575,$N575)+1&gt;IF(LEN(INDEX(DEF_MAIL,$N575))=LEN(SUBSTITUTE(INDEX(DEF_MAIL,$N575),";","")),1,LEN(INDEX(DEF_MAIL,$N575))-LEN(SUBSTITUTE(INDEX(DEF_MAIL,$N575),";",""))+1),IF($N575+1&gt;ROWS(DEF_MAIL),"",$N575+1),$N575)),"")</f>
        <v>473</v>
      </c>
      <c r="O576">
        <f>IF($N576="","",INDEX(DEF_OBLAST,$N576,1))</f>
        <v>50009547</v>
      </c>
      <c r="P576" t="str">
        <f>IF($N576="","",INDEX(DEF_OBLAST,$N576,2))</f>
        <v>VAMP FASHION s.r.o.</v>
      </c>
      <c r="Q576" t="str">
        <f>IF($N576="","",TRIM(RIGHT(LEFT(SUBSTITUTE(INDEX(DEF_MAIL,$N576),";",REPT(" ",LEN(INDEX(DEF_MAIL,$N576)))),COUNTIF($N$2:$N576,$N576)*LEN(INDEX(DEF_MAIL,$N576))),LEN(INDEX(DEF_MAIL,$N576)))))</f>
        <v>info@vampfashion.cz</v>
      </c>
      <c r="R576">
        <f>IF($N576="","",INDEX(DEF_OBLAST,$N576,4))</f>
        <v>24830</v>
      </c>
      <c r="S576">
        <f>IF($N576="","",INDEX(DEF_OBLAST,$N576,5))</f>
        <v>173.81</v>
      </c>
      <c r="T576">
        <f>IF($N576="","",INDEX(DEF_OBLAST,$N576,6))</f>
        <v>0.93446236559139784</v>
      </c>
      <c r="U576">
        <f>IF($N576="","",INDEX(DEF_OBLAST,$N576,7))</f>
        <v>186</v>
      </c>
      <c r="V576" t="str">
        <f>IF($N576="","",IF(ISNUMBER(INDEX(DEF_OBLAST,$N576,8)),INDEX(DEF_OBLAST,$N576,8),""))</f>
        <v/>
      </c>
      <c r="W576">
        <f>IF($N576="","",INDEX(DEF_OBLAST,$N576,9))</f>
        <v>26901081</v>
      </c>
    </row>
    <row r="577" spans="1:23" x14ac:dyDescent="0.25">
      <c r="A577">
        <v>50009865</v>
      </c>
      <c r="B577" t="s">
        <v>1094</v>
      </c>
      <c r="C577" t="s">
        <v>65</v>
      </c>
      <c r="D577">
        <v>101954</v>
      </c>
      <c r="E577">
        <v>713.678</v>
      </c>
      <c r="F577">
        <v>1.8159745547073791</v>
      </c>
      <c r="G577">
        <v>393</v>
      </c>
      <c r="I577">
        <v>46351141</v>
      </c>
      <c r="L577" t="str">
        <f t="shared" si="8"/>
        <v>uctarna@esa-logistics.eu</v>
      </c>
      <c r="N577">
        <f>IFERROR(IF(ROW()=2,1,IF(COUNTIF($N$1:$N576,$N576)+1&gt;IF(LEN(INDEX(DEF_MAIL,$N576))=LEN(SUBSTITUTE(INDEX(DEF_MAIL,$N576),";","")),1,LEN(INDEX(DEF_MAIL,$N576))-LEN(SUBSTITUTE(INDEX(DEF_MAIL,$N576),";",""))+1),IF($N576+1&gt;ROWS(DEF_MAIL),"",$N576+1),$N576)),"")</f>
        <v>474</v>
      </c>
      <c r="O577">
        <f>IF($N577="","",INDEX(DEF_OBLAST,$N577,1))</f>
        <v>50003309</v>
      </c>
      <c r="P577" t="str">
        <f>IF($N577="","",INDEX(DEF_OBLAST,$N577,2))</f>
        <v>IMPEA S.R.O.</v>
      </c>
      <c r="Q577" t="str">
        <f>IF($N577="","",TRIM(RIGHT(LEFT(SUBSTITUTE(INDEX(DEF_MAIL,$N577),";",REPT(" ",LEN(INDEX(DEF_MAIL,$N577)))),COUNTIF($N$2:$N577,$N577)*LEN(INDEX(DEF_MAIL,$N577))),LEN(INDEX(DEF_MAIL,$N577)))))</f>
        <v>pachta@e-cerpadla.cz</v>
      </c>
      <c r="R577">
        <f>IF($N577="","",INDEX(DEF_OBLAST,$N577,4))</f>
        <v>28450</v>
      </c>
      <c r="S577">
        <f>IF($N577="","",INDEX(DEF_OBLAST,$N577,5))</f>
        <v>199.15</v>
      </c>
      <c r="T577">
        <f>IF($N577="","",INDEX(DEF_OBLAST,$N577,6))</f>
        <v>0.93497652582159629</v>
      </c>
      <c r="U577">
        <f>IF($N577="","",INDEX(DEF_OBLAST,$N577,7))</f>
        <v>213</v>
      </c>
      <c r="V577" t="str">
        <f>IF($N577="","",IF(ISNUMBER(INDEX(DEF_OBLAST,$N577,8)),INDEX(DEF_OBLAST,$N577,8),""))</f>
        <v/>
      </c>
      <c r="W577">
        <f>IF($N577="","",INDEX(DEF_OBLAST,$N577,9))</f>
        <v>27506746</v>
      </c>
    </row>
    <row r="578" spans="1:23" x14ac:dyDescent="0.25">
      <c r="A578">
        <v>50011982</v>
      </c>
      <c r="B578" t="s">
        <v>1095</v>
      </c>
      <c r="C578" t="s">
        <v>1096</v>
      </c>
      <c r="D578">
        <v>8318</v>
      </c>
      <c r="E578">
        <v>58.225999999999999</v>
      </c>
      <c r="F578">
        <v>1.8195625</v>
      </c>
      <c r="G578">
        <v>32</v>
      </c>
      <c r="I578">
        <v>43740651</v>
      </c>
      <c r="L578" t="str">
        <f t="shared" ref="L578:L643" si="9">SUBSTITUTE(SUBSTITUTE(C578,MID(DEF_ODDEL,1,1),";"),MID(DEF_ODDEL,2,1),";")</f>
        <v>info@ewaco.cz</v>
      </c>
      <c r="N578">
        <f>IFERROR(IF(ROW()=2,1,IF(COUNTIF($N$1:$N577,$N577)+1&gt;IF(LEN(INDEX(DEF_MAIL,$N577))=LEN(SUBSTITUTE(INDEX(DEF_MAIL,$N577),";","")),1,LEN(INDEX(DEF_MAIL,$N577))-LEN(SUBSTITUTE(INDEX(DEF_MAIL,$N577),";",""))+1),IF($N577+1&gt;ROWS(DEF_MAIL),"",$N577+1),$N577)),"")</f>
        <v>475</v>
      </c>
      <c r="O578">
        <f>IF($N578="","",INDEX(DEF_OBLAST,$N578,1))</f>
        <v>50013019</v>
      </c>
      <c r="P578" t="str">
        <f>IF($N578="","",INDEX(DEF_OBLAST,$N578,2))</f>
        <v>Bc. Jana Skulová</v>
      </c>
      <c r="Q578" t="str">
        <f>IF($N578="","",TRIM(RIGHT(LEFT(SUBSTITUTE(INDEX(DEF_MAIL,$N578),";",REPT(" ",LEN(INDEX(DEF_MAIL,$N578)))),COUNTIF($N$2:$N578,$N578)*LEN(INDEX(DEF_MAIL,$N578))),LEN(INDEX(DEF_MAIL,$N578)))))</f>
        <v>jasmini@centrum.cz</v>
      </c>
      <c r="R578">
        <f>IF($N578="","",INDEX(DEF_OBLAST,$N578,4))</f>
        <v>6552</v>
      </c>
      <c r="S578">
        <f>IF($N578="","",INDEX(DEF_OBLAST,$N578,5))</f>
        <v>45.864000000000004</v>
      </c>
      <c r="T578">
        <f>IF($N578="","",INDEX(DEF_OBLAST,$N578,6))</f>
        <v>0.93600000000000005</v>
      </c>
      <c r="U578">
        <f>IF($N578="","",INDEX(DEF_OBLAST,$N578,7))</f>
        <v>49</v>
      </c>
      <c r="V578" t="str">
        <f>IF($N578="","",IF(ISNUMBER(INDEX(DEF_OBLAST,$N578,8)),INDEX(DEF_OBLAST,$N578,8),""))</f>
        <v/>
      </c>
      <c r="W578">
        <f>IF($N578="","",INDEX(DEF_OBLAST,$N578,9))</f>
        <v>72419385</v>
      </c>
    </row>
    <row r="579" spans="1:23" x14ac:dyDescent="0.25">
      <c r="A579">
        <v>50001120</v>
      </c>
      <c r="B579" t="s">
        <v>1097</v>
      </c>
      <c r="C579" t="s">
        <v>1098</v>
      </c>
      <c r="D579">
        <v>23695</v>
      </c>
      <c r="E579">
        <v>165.86500000000001</v>
      </c>
      <c r="F579">
        <v>1.8636516853932585</v>
      </c>
      <c r="G579">
        <v>89</v>
      </c>
      <c r="I579">
        <v>27888665</v>
      </c>
      <c r="L579" t="str">
        <f t="shared" si="9"/>
        <v>info@boemi.cz</v>
      </c>
      <c r="N579">
        <f>IFERROR(IF(ROW()=2,1,IF(COUNTIF($N$1:$N578,$N578)+1&gt;IF(LEN(INDEX(DEF_MAIL,$N578))=LEN(SUBSTITUTE(INDEX(DEF_MAIL,$N578),";","")),1,LEN(INDEX(DEF_MAIL,$N578))-LEN(SUBSTITUTE(INDEX(DEF_MAIL,$N578),";",""))+1),IF($N578+1&gt;ROWS(DEF_MAIL),"",$N578+1),$N578)),"")</f>
        <v>476</v>
      </c>
      <c r="O579">
        <f>IF($N579="","",INDEX(DEF_OBLAST,$N579,1))</f>
        <v>50009403</v>
      </c>
      <c r="P579" t="str">
        <f>IF($N579="","",INDEX(DEF_OBLAST,$N579,2))</f>
        <v>Jaroslav Hanuš</v>
      </c>
      <c r="Q579" t="str">
        <f>IF($N579="","",TRIM(RIGHT(LEFT(SUBSTITUTE(INDEX(DEF_MAIL,$N579),";",REPT(" ",LEN(INDEX(DEF_MAIL,$N579)))),COUNTIF($N$2:$N579,$N579)*LEN(INDEX(DEF_MAIL,$N579))),LEN(INDEX(DEF_MAIL,$N579)))))</f>
        <v>tomi@tomi-trutnov.cz</v>
      </c>
      <c r="R579">
        <f>IF($N579="","",INDEX(DEF_OBLAST,$N579,4))</f>
        <v>19329</v>
      </c>
      <c r="S579">
        <f>IF($N579="","",INDEX(DEF_OBLAST,$N579,5))</f>
        <v>135.303</v>
      </c>
      <c r="T579">
        <f>IF($N579="","",INDEX(DEF_OBLAST,$N579,6))</f>
        <v>0.93960416666666668</v>
      </c>
      <c r="U579">
        <f>IF($N579="","",INDEX(DEF_OBLAST,$N579,7))</f>
        <v>144</v>
      </c>
      <c r="V579" t="str">
        <f>IF($N579="","",IF(ISNUMBER(INDEX(DEF_OBLAST,$N579,8)),INDEX(DEF_OBLAST,$N579,8),""))</f>
        <v/>
      </c>
      <c r="W579">
        <f>IF($N579="","",INDEX(DEF_OBLAST,$N579,9))</f>
        <v>11604140</v>
      </c>
    </row>
    <row r="580" spans="1:23" x14ac:dyDescent="0.25">
      <c r="A580">
        <v>50011193</v>
      </c>
      <c r="B580" t="s">
        <v>1099</v>
      </c>
      <c r="C580" t="s">
        <v>1100</v>
      </c>
      <c r="D580">
        <v>9929</v>
      </c>
      <c r="E580">
        <v>69.503</v>
      </c>
      <c r="F580">
        <v>1.8784594594594595</v>
      </c>
      <c r="G580">
        <v>37</v>
      </c>
      <c r="I580">
        <v>71480641</v>
      </c>
      <c r="L580" t="str">
        <f t="shared" si="9"/>
        <v>info@snowboard-shop.cz</v>
      </c>
      <c r="N580">
        <f>IFERROR(IF(ROW()=2,1,IF(COUNTIF($N$1:$N579,$N579)+1&gt;IF(LEN(INDEX(DEF_MAIL,$N579))=LEN(SUBSTITUTE(INDEX(DEF_MAIL,$N579),";","")),1,LEN(INDEX(DEF_MAIL,$N579))-LEN(SUBSTITUTE(INDEX(DEF_MAIL,$N579),";",""))+1),IF($N579+1&gt;ROWS(DEF_MAIL),"",$N579+1),$N579)),"")</f>
        <v>477</v>
      </c>
      <c r="O580">
        <f>IF($N580="","",INDEX(DEF_OBLAST,$N580,1))</f>
        <v>50011550</v>
      </c>
      <c r="P580" t="str">
        <f>IF($N580="","",INDEX(DEF_OBLAST,$N580,2))</f>
        <v>Martin Kubiczek</v>
      </c>
      <c r="Q580" t="str">
        <f>IF($N580="","",TRIM(RIGHT(LEFT(SUBSTITUTE(INDEX(DEF_MAIL,$N580),";",REPT(" ",LEN(INDEX(DEF_MAIL,$N580)))),COUNTIF($N$2:$N580,$N580)*LEN(INDEX(DEF_MAIL,$N580))),LEN(INDEX(DEF_MAIL,$N580)))))</f>
        <v>kubiczek.seat@volny.cz</v>
      </c>
      <c r="R580">
        <f>IF($N580="","",INDEX(DEF_OBLAST,$N580,4))</f>
        <v>2689</v>
      </c>
      <c r="S580">
        <f>IF($N580="","",INDEX(DEF_OBLAST,$N580,5))</f>
        <v>18.823</v>
      </c>
      <c r="T580">
        <f>IF($N580="","",INDEX(DEF_OBLAST,$N580,6))</f>
        <v>0.94115000000000004</v>
      </c>
      <c r="U580">
        <f>IF($N580="","",INDEX(DEF_OBLAST,$N580,7))</f>
        <v>20</v>
      </c>
      <c r="V580" t="str">
        <f>IF($N580="","",IF(ISNUMBER(INDEX(DEF_OBLAST,$N580,8)),INDEX(DEF_OBLAST,$N580,8),""))</f>
        <v/>
      </c>
      <c r="W580">
        <f>IF($N580="","",INDEX(DEF_OBLAST,$N580,9))</f>
        <v>61000221</v>
      </c>
    </row>
    <row r="581" spans="1:23" x14ac:dyDescent="0.25">
      <c r="A581">
        <v>50000632</v>
      </c>
      <c r="B581" t="s">
        <v>1101</v>
      </c>
      <c r="C581" t="s">
        <v>1102</v>
      </c>
      <c r="D581">
        <v>9789</v>
      </c>
      <c r="E581">
        <v>68.522999999999996</v>
      </c>
      <c r="F581">
        <v>1.9578</v>
      </c>
      <c r="G581">
        <v>35</v>
      </c>
      <c r="I581">
        <v>73436810</v>
      </c>
      <c r="L581" t="str">
        <f t="shared" si="9"/>
        <v>info@infinito.cz; rspanel@centrum.cz</v>
      </c>
      <c r="N581">
        <f>IFERROR(IF(ROW()=2,1,IF(COUNTIF($N$1:$N580,$N580)+1&gt;IF(LEN(INDEX(DEF_MAIL,$N580))=LEN(SUBSTITUTE(INDEX(DEF_MAIL,$N580),";","")),1,LEN(INDEX(DEF_MAIL,$N580))-LEN(SUBSTITUTE(INDEX(DEF_MAIL,$N580),";",""))+1),IF($N580+1&gt;ROWS(DEF_MAIL),"",$N580+1),$N580)),"")</f>
        <v>478</v>
      </c>
      <c r="O581">
        <f>IF($N581="","",INDEX(DEF_OBLAST,$N581,1))</f>
        <v>50007477</v>
      </c>
      <c r="P581" t="str">
        <f>IF($N581="","",INDEX(DEF_OBLAST,$N581,2))</f>
        <v>Hezcí domov s.r.o.</v>
      </c>
      <c r="Q581" t="str">
        <f>IF($N581="","",TRIM(RIGHT(LEFT(SUBSTITUTE(INDEX(DEF_MAIL,$N581),";",REPT(" ",LEN(INDEX(DEF_MAIL,$N581)))),COUNTIF($N$2:$N581,$N581)*LEN(INDEX(DEF_MAIL,$N581))),LEN(INDEX(DEF_MAIL,$N581)))))</f>
        <v>info@hezcidomov.cz</v>
      </c>
      <c r="R581">
        <f>IF($N581="","",INDEX(DEF_OBLAST,$N581,4))</f>
        <v>7946</v>
      </c>
      <c r="S581">
        <f>IF($N581="","",INDEX(DEF_OBLAST,$N581,5))</f>
        <v>55.622</v>
      </c>
      <c r="T581">
        <f>IF($N581="","",INDEX(DEF_OBLAST,$N581,6))</f>
        <v>0.94274576271186439</v>
      </c>
      <c r="U581">
        <f>IF($N581="","",INDEX(DEF_OBLAST,$N581,7))</f>
        <v>59</v>
      </c>
      <c r="V581" t="str">
        <f>IF($N581="","",IF(ISNUMBER(INDEX(DEF_OBLAST,$N581,8)),INDEX(DEF_OBLAST,$N581,8),""))</f>
        <v/>
      </c>
      <c r="W581">
        <f>IF($N581="","",INDEX(DEF_OBLAST,$N581,9))</f>
        <v>1874047</v>
      </c>
    </row>
    <row r="582" spans="1:23" x14ac:dyDescent="0.25">
      <c r="A582">
        <v>50009918</v>
      </c>
      <c r="B582" t="s">
        <v>1103</v>
      </c>
      <c r="C582" t="s">
        <v>1104</v>
      </c>
      <c r="D582">
        <v>36942</v>
      </c>
      <c r="E582">
        <v>258.59399999999999</v>
      </c>
      <c r="F582">
        <v>1.9590454545454545</v>
      </c>
      <c r="G582">
        <v>132</v>
      </c>
      <c r="I582">
        <v>28257294</v>
      </c>
      <c r="L582" t="str">
        <f t="shared" si="9"/>
        <v>info@outdoorbaby.cz</v>
      </c>
      <c r="N582">
        <f>IFERROR(IF(ROW()=2,1,IF(COUNTIF($N$1:$N581,$N581)+1&gt;IF(LEN(INDEX(DEF_MAIL,$N581))=LEN(SUBSTITUTE(INDEX(DEF_MAIL,$N581),";","")),1,LEN(INDEX(DEF_MAIL,$N581))-LEN(SUBSTITUTE(INDEX(DEF_MAIL,$N581),";",""))+1),IF($N581+1&gt;ROWS(DEF_MAIL),"",$N581+1),$N581)),"")</f>
        <v>479</v>
      </c>
      <c r="O582">
        <f>IF($N582="","",INDEX(DEF_OBLAST,$N582,1))</f>
        <v>50012578</v>
      </c>
      <c r="P582" t="str">
        <f>IF($N582="","",INDEX(DEF_OBLAST,$N582,2))</f>
        <v>MOVITECH s.r.o.</v>
      </c>
      <c r="Q582" t="str">
        <f>IF($N582="","",TRIM(RIGHT(LEFT(SUBSTITUTE(INDEX(DEF_MAIL,$N582),";",REPT(" ",LEN(INDEX(DEF_MAIL,$N582)))),COUNTIF($N$2:$N582,$N582)*LEN(INDEX(DEF_MAIL,$N582))),LEN(INDEX(DEF_MAIL,$N582)))))</f>
        <v>p.arnold@movitech.cz</v>
      </c>
      <c r="R582">
        <f>IF($N582="","",INDEX(DEF_OBLAST,$N582,4))</f>
        <v>6228</v>
      </c>
      <c r="S582">
        <f>IF($N582="","",INDEX(DEF_OBLAST,$N582,5))</f>
        <v>43.596000000000004</v>
      </c>
      <c r="T582">
        <f>IF($N582="","",INDEX(DEF_OBLAST,$N582,6))</f>
        <v>0.94773913043478264</v>
      </c>
      <c r="U582">
        <f>IF($N582="","",INDEX(DEF_OBLAST,$N582,7))</f>
        <v>46</v>
      </c>
      <c r="V582" t="str">
        <f>IF($N582="","",IF(ISNUMBER(INDEX(DEF_OBLAST,$N582,8)),INDEX(DEF_OBLAST,$N582,8),""))</f>
        <v/>
      </c>
      <c r="W582">
        <f>IF($N582="","",INDEX(DEF_OBLAST,$N582,9))</f>
        <v>22798668</v>
      </c>
    </row>
    <row r="583" spans="1:23" x14ac:dyDescent="0.25">
      <c r="A583">
        <v>50009722</v>
      </c>
      <c r="B583" t="s">
        <v>1105</v>
      </c>
      <c r="C583" t="s">
        <v>1106</v>
      </c>
      <c r="D583">
        <v>2293</v>
      </c>
      <c r="E583">
        <v>16.051000000000002</v>
      </c>
      <c r="F583">
        <v>2.0063750000000002</v>
      </c>
      <c r="G583">
        <v>8</v>
      </c>
      <c r="I583">
        <v>3742288</v>
      </c>
      <c r="L583" t="str">
        <f t="shared" si="9"/>
        <v>beneponozky@seznam.cz</v>
      </c>
      <c r="N583">
        <f>IFERROR(IF(ROW()=2,1,IF(COUNTIF($N$1:$N582,$N582)+1&gt;IF(LEN(INDEX(DEF_MAIL,$N582))=LEN(SUBSTITUTE(INDEX(DEF_MAIL,$N582),";","")),1,LEN(INDEX(DEF_MAIL,$N582))-LEN(SUBSTITUTE(INDEX(DEF_MAIL,$N582),";",""))+1),IF($N582+1&gt;ROWS(DEF_MAIL),"",$N582+1),$N582)),"")</f>
        <v>480</v>
      </c>
      <c r="O583">
        <f>IF($N583="","",INDEX(DEF_OBLAST,$N583,1))</f>
        <v>50005092</v>
      </c>
      <c r="P583" t="str">
        <f>IF($N583="","",INDEX(DEF_OBLAST,$N583,2))</f>
        <v>Vánocní ozdoby, DUV - družstvo</v>
      </c>
      <c r="Q583" t="str">
        <f>IF($N583="","",TRIM(RIGHT(LEFT(SUBSTITUTE(INDEX(DEF_MAIL,$N583),";",REPT(" ",LEN(INDEX(DEF_MAIL,$N583)))),COUNTIF($N$2:$N583,$N583)*LEN(INDEX(DEF_MAIL,$N583))),LEN(INDEX(DEF_MAIL,$N583)))))</f>
        <v>rajsova.ivana@vanocniozdoby.cz</v>
      </c>
      <c r="R583">
        <f>IF($N583="","",INDEX(DEF_OBLAST,$N583,4))</f>
        <v>824</v>
      </c>
      <c r="S583">
        <f>IF($N583="","",INDEX(DEF_OBLAST,$N583,5))</f>
        <v>5.7679999999999998</v>
      </c>
      <c r="T583">
        <f>IF($N583="","",INDEX(DEF_OBLAST,$N583,6))</f>
        <v>0.96133333333333326</v>
      </c>
      <c r="U583">
        <f>IF($N583="","",INDEX(DEF_OBLAST,$N583,7))</f>
        <v>6</v>
      </c>
      <c r="V583" t="str">
        <f>IF($N583="","",IF(ISNUMBER(INDEX(DEF_OBLAST,$N583,8)),INDEX(DEF_OBLAST,$N583,8),""))</f>
        <v/>
      </c>
      <c r="W583">
        <f>IF($N583="","",INDEX(DEF_OBLAST,$N583,9))</f>
        <v>30074</v>
      </c>
    </row>
    <row r="584" spans="1:23" x14ac:dyDescent="0.25">
      <c r="A584">
        <v>50012335</v>
      </c>
      <c r="B584" t="s">
        <v>1107</v>
      </c>
      <c r="C584" t="s">
        <v>1108</v>
      </c>
      <c r="D584">
        <v>26632</v>
      </c>
      <c r="E584">
        <v>186.42400000000001</v>
      </c>
      <c r="F584">
        <v>2.0486153846153847</v>
      </c>
      <c r="G584">
        <v>91</v>
      </c>
      <c r="I584">
        <v>49822501</v>
      </c>
      <c r="L584" t="str">
        <f t="shared" si="9"/>
        <v>rontgen@rontgen.cz</v>
      </c>
      <c r="N584">
        <f>IFERROR(IF(ROW()=2,1,IF(COUNTIF($N$1:$N583,$N583)+1&gt;IF(LEN(INDEX(DEF_MAIL,$N583))=LEN(SUBSTITUTE(INDEX(DEF_MAIL,$N583),";","")),1,LEN(INDEX(DEF_MAIL,$N583))-LEN(SUBSTITUTE(INDEX(DEF_MAIL,$N583),";",""))+1),IF($N583+1&gt;ROWS(DEF_MAIL),"",$N583+1),$N583)),"")</f>
        <v>481</v>
      </c>
      <c r="O584">
        <f>IF($N584="","",INDEX(DEF_OBLAST,$N584,1))</f>
        <v>50006442</v>
      </c>
      <c r="P584" t="str">
        <f>IF($N584="","",INDEX(DEF_OBLAST,$N584,2))</f>
        <v>IBO CZ s.r.o.</v>
      </c>
      <c r="Q584" t="str">
        <f>IF($N584="","",TRIM(RIGHT(LEFT(SUBSTITUTE(INDEX(DEF_MAIL,$N584),";",REPT(" ",LEN(INDEX(DEF_MAIL,$N584)))),COUNTIF($N$2:$N584,$N584)*LEN(INDEX(DEF_MAIL,$N584))),LEN(INDEX(DEF_MAIL,$N584)))))</f>
        <v>uctaren@ibo.sk</v>
      </c>
      <c r="R584">
        <f>IF($N584="","",INDEX(DEF_OBLAST,$N584,4))</f>
        <v>21166</v>
      </c>
      <c r="S584">
        <f>IF($N584="","",INDEX(DEF_OBLAST,$N584,5))</f>
        <v>148.16200000000001</v>
      </c>
      <c r="T584">
        <f>IF($N584="","",INDEX(DEF_OBLAST,$N584,6))</f>
        <v>0.96209090909090911</v>
      </c>
      <c r="U584">
        <f>IF($N584="","",INDEX(DEF_OBLAST,$N584,7))</f>
        <v>154</v>
      </c>
      <c r="V584" t="str">
        <f>IF($N584="","",IF(ISNUMBER(INDEX(DEF_OBLAST,$N584,8)),INDEX(DEF_OBLAST,$N584,8),""))</f>
        <v/>
      </c>
      <c r="W584">
        <f>IF($N584="","",INDEX(DEF_OBLAST,$N584,9))</f>
        <v>28319621</v>
      </c>
    </row>
    <row r="585" spans="1:23" x14ac:dyDescent="0.25">
      <c r="A585">
        <v>50007429</v>
      </c>
      <c r="B585" t="s">
        <v>1109</v>
      </c>
      <c r="C585" t="s">
        <v>1110</v>
      </c>
      <c r="D585">
        <v>23544</v>
      </c>
      <c r="E585">
        <v>164.80799999999999</v>
      </c>
      <c r="F585">
        <v>2.0600999999999998</v>
      </c>
      <c r="G585">
        <v>80</v>
      </c>
      <c r="I585">
        <v>64394662</v>
      </c>
      <c r="L585" t="str">
        <f t="shared" si="9"/>
        <v>info@motops.cz</v>
      </c>
      <c r="N585">
        <f>IFERROR(IF(ROW()=2,1,IF(COUNTIF($N$1:$N584,$N584)+1&gt;IF(LEN(INDEX(DEF_MAIL,$N584))=LEN(SUBSTITUTE(INDEX(DEF_MAIL,$N584),";","")),1,LEN(INDEX(DEF_MAIL,$N584))-LEN(SUBSTITUTE(INDEX(DEF_MAIL,$N584),";",""))+1),IF($N584+1&gt;ROWS(DEF_MAIL),"",$N584+1),$N584)),"")</f>
        <v>481</v>
      </c>
      <c r="O585">
        <f>IF($N585="","",INDEX(DEF_OBLAST,$N585,1))</f>
        <v>50006442</v>
      </c>
      <c r="P585" t="str">
        <f>IF($N585="","",INDEX(DEF_OBLAST,$N585,2))</f>
        <v>IBO CZ s.r.o.</v>
      </c>
      <c r="Q585" t="str">
        <f>IF($N585="","",TRIM(RIGHT(LEFT(SUBSTITUTE(INDEX(DEF_MAIL,$N585),";",REPT(" ",LEN(INDEX(DEF_MAIL,$N585)))),COUNTIF($N$2:$N585,$N585)*LEN(INDEX(DEF_MAIL,$N585))),LEN(INDEX(DEF_MAIL,$N585)))))</f>
        <v>brno@ibocz.cz</v>
      </c>
      <c r="R585">
        <f>IF($N585="","",INDEX(DEF_OBLAST,$N585,4))</f>
        <v>21166</v>
      </c>
      <c r="S585">
        <f>IF($N585="","",INDEX(DEF_OBLAST,$N585,5))</f>
        <v>148.16200000000001</v>
      </c>
      <c r="T585">
        <f>IF($N585="","",INDEX(DEF_OBLAST,$N585,6))</f>
        <v>0.96209090909090911</v>
      </c>
      <c r="U585">
        <f>IF($N585="","",INDEX(DEF_OBLAST,$N585,7))</f>
        <v>154</v>
      </c>
      <c r="V585" t="str">
        <f>IF($N585="","",IF(ISNUMBER(INDEX(DEF_OBLAST,$N585,8)),INDEX(DEF_OBLAST,$N585,8),""))</f>
        <v/>
      </c>
      <c r="W585">
        <f>IF($N585="","",INDEX(DEF_OBLAST,$N585,9))</f>
        <v>28319621</v>
      </c>
    </row>
    <row r="586" spans="1:23" x14ac:dyDescent="0.25">
      <c r="A586">
        <v>50004930</v>
      </c>
      <c r="B586" t="s">
        <v>1111</v>
      </c>
      <c r="C586" t="s">
        <v>1112</v>
      </c>
      <c r="D586">
        <v>18208</v>
      </c>
      <c r="E586">
        <v>127.456</v>
      </c>
      <c r="F586">
        <v>2.0894426229508198</v>
      </c>
      <c r="G586">
        <v>61</v>
      </c>
      <c r="I586">
        <v>49812106</v>
      </c>
      <c r="L586" t="str">
        <f t="shared" si="9"/>
        <v>lucie.kovarova@ronal.cz; prodej@ronal.cz</v>
      </c>
      <c r="N586">
        <f>IFERROR(IF(ROW()=2,1,IF(COUNTIF($N$1:$N585,$N585)+1&gt;IF(LEN(INDEX(DEF_MAIL,$N585))=LEN(SUBSTITUTE(INDEX(DEF_MAIL,$N585),";","")),1,LEN(INDEX(DEF_MAIL,$N585))-LEN(SUBSTITUTE(INDEX(DEF_MAIL,$N585),";",""))+1),IF($N585+1&gt;ROWS(DEF_MAIL),"",$N585+1),$N585)),"")</f>
        <v>482</v>
      </c>
      <c r="O586">
        <f>IF($N586="","",INDEX(DEF_OBLAST,$N586,1))</f>
        <v>50012501</v>
      </c>
      <c r="P586" t="str">
        <f>IF($N586="","",INDEX(DEF_OBLAST,$N586,2))</f>
        <v>JIrí Rolný</v>
      </c>
      <c r="Q586" t="str">
        <f>IF($N586="","",TRIM(RIGHT(LEFT(SUBSTITUTE(INDEX(DEF_MAIL,$N586),";",REPT(" ",LEN(INDEX(DEF_MAIL,$N586)))),COUNTIF($N$2:$N586,$N586)*LEN(INDEX(DEF_MAIL,$N586))),LEN(INDEX(DEF_MAIL,$N586)))))</f>
        <v>info@tiande-tcm.cz</v>
      </c>
      <c r="R586">
        <f>IF($N586="","",INDEX(DEF_OBLAST,$N586,4))</f>
        <v>9265</v>
      </c>
      <c r="S586">
        <f>IF($N586="","",INDEX(DEF_OBLAST,$N586,5))</f>
        <v>64.855000000000004</v>
      </c>
      <c r="T586">
        <f>IF($N586="","",INDEX(DEF_OBLAST,$N586,6))</f>
        <v>0.96798507462686578</v>
      </c>
      <c r="U586">
        <f>IF($N586="","",INDEX(DEF_OBLAST,$N586,7))</f>
        <v>67</v>
      </c>
      <c r="V586" t="str">
        <f>IF($N586="","",IF(ISNUMBER(INDEX(DEF_OBLAST,$N586,8)),INDEX(DEF_OBLAST,$N586,8),""))</f>
        <v/>
      </c>
      <c r="W586">
        <f>IF($N586="","",INDEX(DEF_OBLAST,$N586,9))</f>
        <v>60671807</v>
      </c>
    </row>
    <row r="587" spans="1:23" x14ac:dyDescent="0.25">
      <c r="A587">
        <v>50008302</v>
      </c>
      <c r="B587" t="s">
        <v>1036</v>
      </c>
      <c r="C587" t="s">
        <v>1037</v>
      </c>
      <c r="D587">
        <v>77019</v>
      </c>
      <c r="E587">
        <v>539.13300000000004</v>
      </c>
      <c r="F587">
        <v>2.1142470588235294</v>
      </c>
      <c r="G587">
        <v>255</v>
      </c>
      <c r="I587">
        <v>42037107</v>
      </c>
      <c r="L587" t="str">
        <f t="shared" si="9"/>
        <v>ivo.spuk@seznam.cz</v>
      </c>
      <c r="N587">
        <f>IFERROR(IF(ROW()=2,1,IF(COUNTIF($N$1:$N586,$N586)+1&gt;IF(LEN(INDEX(DEF_MAIL,$N586))=LEN(SUBSTITUTE(INDEX(DEF_MAIL,$N586),";","")),1,LEN(INDEX(DEF_MAIL,$N586))-LEN(SUBSTITUTE(INDEX(DEF_MAIL,$N586),";",""))+1),IF($N586+1&gt;ROWS(DEF_MAIL),"",$N586+1),$N586)),"")</f>
        <v>483</v>
      </c>
      <c r="O587">
        <f>IF($N587="","",INDEX(DEF_OBLAST,$N587,1))</f>
        <v>50009397</v>
      </c>
      <c r="P587" t="str">
        <f>IF($N587="","",INDEX(DEF_OBLAST,$N587,2))</f>
        <v>Bed of Roses s.r.o.</v>
      </c>
      <c r="Q587" t="str">
        <f>IF($N587="","",TRIM(RIGHT(LEFT(SUBSTITUTE(INDEX(DEF_MAIL,$N587),";",REPT(" ",LEN(INDEX(DEF_MAIL,$N587)))),COUNTIF($N$2:$N587,$N587)*LEN(INDEX(DEF_MAIL,$N587))),LEN(INDEX(DEF_MAIL,$N587)))))</f>
        <v>info@bedofroses.cz</v>
      </c>
      <c r="R587">
        <f>IF($N587="","",INDEX(DEF_OBLAST,$N587,4))</f>
        <v>3050</v>
      </c>
      <c r="S587">
        <f>IF($N587="","",INDEX(DEF_OBLAST,$N587,5))</f>
        <v>21.35</v>
      </c>
      <c r="T587">
        <f>IF($N587="","",INDEX(DEF_OBLAST,$N587,6))</f>
        <v>0.97045454545454557</v>
      </c>
      <c r="U587">
        <f>IF($N587="","",INDEX(DEF_OBLAST,$N587,7))</f>
        <v>22</v>
      </c>
      <c r="V587" t="str">
        <f>IF($N587="","",IF(ISNUMBER(INDEX(DEF_OBLAST,$N587,8)),INDEX(DEF_OBLAST,$N587,8),""))</f>
        <v/>
      </c>
      <c r="W587">
        <f>IF($N587="","",INDEX(DEF_OBLAST,$N587,9))</f>
        <v>1557254</v>
      </c>
    </row>
    <row r="588" spans="1:23" x14ac:dyDescent="0.25">
      <c r="A588">
        <v>50010134</v>
      </c>
      <c r="B588" t="s">
        <v>1113</v>
      </c>
      <c r="C588" t="s">
        <v>1114</v>
      </c>
      <c r="D588">
        <v>6737</v>
      </c>
      <c r="E588">
        <v>47.158999999999999</v>
      </c>
      <c r="F588">
        <v>2.1435909090909089</v>
      </c>
      <c r="G588">
        <v>22</v>
      </c>
      <c r="I588">
        <v>27140598</v>
      </c>
      <c r="L588" t="str">
        <f t="shared" si="9"/>
        <v>info@prodejdilu.cz</v>
      </c>
      <c r="N588">
        <f>IFERROR(IF(ROW()=2,1,IF(COUNTIF($N$1:$N587,$N587)+1&gt;IF(LEN(INDEX(DEF_MAIL,$N587))=LEN(SUBSTITUTE(INDEX(DEF_MAIL,$N587),";","")),1,LEN(INDEX(DEF_MAIL,$N587))-LEN(SUBSTITUTE(INDEX(DEF_MAIL,$N587),";",""))+1),IF($N587+1&gt;ROWS(DEF_MAIL),"",$N587+1),$N587)),"")</f>
        <v>484</v>
      </c>
      <c r="O588">
        <f>IF($N588="","",INDEX(DEF_OBLAST,$N588,1))</f>
        <v>50011789</v>
      </c>
      <c r="P588" t="str">
        <f>IF($N588="","",INDEX(DEF_OBLAST,$N588,2))</f>
        <v>Oldrich Hajna</v>
      </c>
      <c r="Q588" t="str">
        <f>IF($N588="","",TRIM(RIGHT(LEFT(SUBSTITUTE(INDEX(DEF_MAIL,$N588),";",REPT(" ",LEN(INDEX(DEF_MAIL,$N588)))),COUNTIF($N$2:$N588,$N588)*LEN(INDEX(DEF_MAIL,$N588))),LEN(INDEX(DEF_MAIL,$N588)))))</f>
        <v>info@gunshop.cz</v>
      </c>
      <c r="R588">
        <f>IF($N588="","",INDEX(DEF_OBLAST,$N588,4))</f>
        <v>6730</v>
      </c>
      <c r="S588">
        <f>IF($N588="","",INDEX(DEF_OBLAST,$N588,5))</f>
        <v>47.11</v>
      </c>
      <c r="T588">
        <f>IF($N588="","",INDEX(DEF_OBLAST,$N588,6))</f>
        <v>0.98145833333333332</v>
      </c>
      <c r="U588">
        <f>IF($N588="","",INDEX(DEF_OBLAST,$N588,7))</f>
        <v>48</v>
      </c>
      <c r="V588" t="str">
        <f>IF($N588="","",IF(ISNUMBER(INDEX(DEF_OBLAST,$N588,8)),INDEX(DEF_OBLAST,$N588,8),""))</f>
        <v/>
      </c>
      <c r="W588">
        <f>IF($N588="","",INDEX(DEF_OBLAST,$N588,9))</f>
        <v>48187810</v>
      </c>
    </row>
    <row r="589" spans="1:23" x14ac:dyDescent="0.25">
      <c r="A589">
        <v>50010511</v>
      </c>
      <c r="B589" t="s">
        <v>164</v>
      </c>
      <c r="C589" t="s">
        <v>165</v>
      </c>
      <c r="D589">
        <v>105958</v>
      </c>
      <c r="E589">
        <v>741.70600000000002</v>
      </c>
      <c r="F589">
        <v>2.1879233038348085</v>
      </c>
      <c r="G589">
        <v>339</v>
      </c>
      <c r="I589">
        <v>26324831</v>
      </c>
      <c r="L589" t="str">
        <f t="shared" si="9"/>
        <v>einvoice@ihlenet.com</v>
      </c>
      <c r="N589">
        <f>IFERROR(IF(ROW()=2,1,IF(COUNTIF($N$1:$N588,$N588)+1&gt;IF(LEN(INDEX(DEF_MAIL,$N588))=LEN(SUBSTITUTE(INDEX(DEF_MAIL,$N588),";","")),1,LEN(INDEX(DEF_MAIL,$N588))-LEN(SUBSTITUTE(INDEX(DEF_MAIL,$N588),";",""))+1),IF($N588+1&gt;ROWS(DEF_MAIL),"",$N588+1),$N588)),"")</f>
        <v>485</v>
      </c>
      <c r="O589">
        <f>IF($N589="","",INDEX(DEF_OBLAST,$N589,1))</f>
        <v>50013068</v>
      </c>
      <c r="P589" t="str">
        <f>IF($N589="","",INDEX(DEF_OBLAST,$N589,2))</f>
        <v>Petr Šandera</v>
      </c>
      <c r="Q589" t="str">
        <f>IF($N589="","",TRIM(RIGHT(LEFT(SUBSTITUTE(INDEX(DEF_MAIL,$N589),";",REPT(" ",LEN(INDEX(DEF_MAIL,$N589)))),COUNTIF($N$2:$N589,$N589)*LEN(INDEX(DEF_MAIL,$N589))),LEN(INDEX(DEF_MAIL,$N589)))))</f>
        <v>sandera.hc@email.cz</v>
      </c>
      <c r="R589">
        <f>IF($N589="","",INDEX(DEF_OBLAST,$N589,4))</f>
        <v>2665</v>
      </c>
      <c r="S589">
        <f>IF($N589="","",INDEX(DEF_OBLAST,$N589,5))</f>
        <v>18.655000000000001</v>
      </c>
      <c r="T589">
        <f>IF($N589="","",INDEX(DEF_OBLAST,$N589,6))</f>
        <v>0.98184210526315796</v>
      </c>
      <c r="U589">
        <f>IF($N589="","",INDEX(DEF_OBLAST,$N589,7))</f>
        <v>19</v>
      </c>
      <c r="V589" t="str">
        <f>IF($N589="","",IF(ISNUMBER(INDEX(DEF_OBLAST,$N589,8)),INDEX(DEF_OBLAST,$N589,8),""))</f>
        <v/>
      </c>
      <c r="W589">
        <f>IF($N589="","",INDEX(DEF_OBLAST,$N589,9))</f>
        <v>16744764</v>
      </c>
    </row>
    <row r="590" spans="1:23" x14ac:dyDescent="0.25">
      <c r="A590">
        <v>50006618</v>
      </c>
      <c r="B590" t="s">
        <v>1115</v>
      </c>
      <c r="C590" t="s">
        <v>1116</v>
      </c>
      <c r="D590">
        <v>9392</v>
      </c>
      <c r="E590">
        <v>65.744</v>
      </c>
      <c r="F590">
        <v>2.1914666666666665</v>
      </c>
      <c r="G590">
        <v>30</v>
      </c>
      <c r="I590">
        <v>63464403</v>
      </c>
      <c r="L590" t="str">
        <f t="shared" si="9"/>
        <v>libor.podhajsky@volny.cz</v>
      </c>
      <c r="N590">
        <f>IFERROR(IF(ROW()=2,1,IF(COUNTIF($N$1:$N589,$N589)+1&gt;IF(LEN(INDEX(DEF_MAIL,$N589))=LEN(SUBSTITUTE(INDEX(DEF_MAIL,$N589),";","")),1,LEN(INDEX(DEF_MAIL,$N589))-LEN(SUBSTITUTE(INDEX(DEF_MAIL,$N589),";",""))+1),IF($N589+1&gt;ROWS(DEF_MAIL),"",$N589+1),$N589)),"")</f>
        <v>486</v>
      </c>
      <c r="O590">
        <f>IF($N590="","",INDEX(DEF_OBLAST,$N590,1))</f>
        <v>50008937</v>
      </c>
      <c r="P590" t="str">
        <f>IF($N590="","",INDEX(DEF_OBLAST,$N590,2))</f>
        <v>MEGABIKE PLUS s.r.o.</v>
      </c>
      <c r="Q590" t="str">
        <f>IF($N590="","",TRIM(RIGHT(LEFT(SUBSTITUTE(INDEX(DEF_MAIL,$N590),";",REPT(" ",LEN(INDEX(DEF_MAIL,$N590)))),COUNTIF($N$2:$N590,$N590)*LEN(INDEX(DEF_MAIL,$N590))),LEN(INDEX(DEF_MAIL,$N590)))))</f>
        <v>info@megabike-cyklo.cz</v>
      </c>
      <c r="R590">
        <f>IF($N590="","",INDEX(DEF_OBLAST,$N590,4))</f>
        <v>7448</v>
      </c>
      <c r="S590">
        <f>IF($N590="","",INDEX(DEF_OBLAST,$N590,5))</f>
        <v>52.136000000000003</v>
      </c>
      <c r="T590">
        <f>IF($N590="","",INDEX(DEF_OBLAST,$N590,6))</f>
        <v>0.98369811320754719</v>
      </c>
      <c r="U590">
        <f>IF($N590="","",INDEX(DEF_OBLAST,$N590,7))</f>
        <v>53</v>
      </c>
      <c r="V590" t="str">
        <f>IF($N590="","",IF(ISNUMBER(INDEX(DEF_OBLAST,$N590,8)),INDEX(DEF_OBLAST,$N590,8),""))</f>
        <v/>
      </c>
      <c r="W590">
        <f>IF($N590="","",INDEX(DEF_OBLAST,$N590,9))</f>
        <v>3095088</v>
      </c>
    </row>
    <row r="591" spans="1:23" x14ac:dyDescent="0.25">
      <c r="A591">
        <v>50012064</v>
      </c>
      <c r="B591" t="s">
        <v>1117</v>
      </c>
      <c r="C591" t="s">
        <v>1118</v>
      </c>
      <c r="D591">
        <v>16960</v>
      </c>
      <c r="E591">
        <v>118.72</v>
      </c>
      <c r="F591">
        <v>2.1985185185185183</v>
      </c>
      <c r="G591">
        <v>54</v>
      </c>
      <c r="I591">
        <v>5175291</v>
      </c>
      <c r="L591" t="str">
        <f t="shared" si="9"/>
        <v>ji.ondrej@gmail.com; o.sirl@seznam.cz</v>
      </c>
      <c r="N591">
        <f>IFERROR(IF(ROW()=2,1,IF(COUNTIF($N$1:$N590,$N590)+1&gt;IF(LEN(INDEX(DEF_MAIL,$N590))=LEN(SUBSTITUTE(INDEX(DEF_MAIL,$N590),";","")),1,LEN(INDEX(DEF_MAIL,$N590))-LEN(SUBSTITUTE(INDEX(DEF_MAIL,$N590),";",""))+1),IF($N590+1&gt;ROWS(DEF_MAIL),"",$N590+1),$N590)),"")</f>
        <v>487</v>
      </c>
      <c r="O591">
        <f>IF($N591="","",INDEX(DEF_OBLAST,$N591,1))</f>
        <v>50005805</v>
      </c>
      <c r="P591" t="str">
        <f>IF($N591="","",INDEX(DEF_OBLAST,$N591,2))</f>
        <v>DIRECT ALPINE s.r.o.</v>
      </c>
      <c r="Q591" t="str">
        <f>IF($N591="","",TRIM(RIGHT(LEFT(SUBSTITUTE(INDEX(DEF_MAIL,$N591),";",REPT(" ",LEN(INDEX(DEF_MAIL,$N591)))),COUNTIF($N$2:$N591,$N591)*LEN(INDEX(DEF_MAIL,$N591))),LEN(INDEX(DEF_MAIL,$N591)))))</f>
        <v>petr.pasta@directalpine.com</v>
      </c>
      <c r="R591">
        <f>IF($N591="","",INDEX(DEF_OBLAST,$N591,4))</f>
        <v>46137</v>
      </c>
      <c r="S591">
        <f>IF($N591="","",INDEX(DEF_OBLAST,$N591,5))</f>
        <v>322.959</v>
      </c>
      <c r="T591">
        <f>IF($N591="","",INDEX(DEF_OBLAST,$N591,6))</f>
        <v>0.99678703703703708</v>
      </c>
      <c r="U591">
        <f>IF($N591="","",INDEX(DEF_OBLAST,$N591,7))</f>
        <v>324</v>
      </c>
      <c r="V591" t="str">
        <f>IF($N591="","",IF(ISNUMBER(INDEX(DEF_OBLAST,$N591,8)),INDEX(DEF_OBLAST,$N591,8),""))</f>
        <v/>
      </c>
      <c r="W591">
        <f>IF($N591="","",INDEX(DEF_OBLAST,$N591,9))</f>
        <v>27277364</v>
      </c>
    </row>
    <row r="592" spans="1:23" x14ac:dyDescent="0.25">
      <c r="A592">
        <v>50012491</v>
      </c>
      <c r="B592" t="s">
        <v>1119</v>
      </c>
      <c r="C592" t="s">
        <v>1120</v>
      </c>
      <c r="D592">
        <v>5978</v>
      </c>
      <c r="E592">
        <v>41.846000000000004</v>
      </c>
      <c r="F592">
        <v>2.2024210526315793</v>
      </c>
      <c r="G592">
        <v>19</v>
      </c>
      <c r="I592">
        <v>5275261</v>
      </c>
      <c r="L592" t="str">
        <f t="shared" si="9"/>
        <v>info@hokej-live.cz</v>
      </c>
      <c r="N592">
        <f>IFERROR(IF(ROW()=2,1,IF(COUNTIF($N$1:$N591,$N591)+1&gt;IF(LEN(INDEX(DEF_MAIL,$N591))=LEN(SUBSTITUTE(INDEX(DEF_MAIL,$N591),";","")),1,LEN(INDEX(DEF_MAIL,$N591))-LEN(SUBSTITUTE(INDEX(DEF_MAIL,$N591),";",""))+1),IF($N591+1&gt;ROWS(DEF_MAIL),"",$N591+1),$N591)),"")</f>
        <v>487</v>
      </c>
      <c r="O592">
        <f>IF($N592="","",INDEX(DEF_OBLAST,$N592,1))</f>
        <v>50005805</v>
      </c>
      <c r="P592" t="str">
        <f>IF($N592="","",INDEX(DEF_OBLAST,$N592,2))</f>
        <v>DIRECT ALPINE s.r.o.</v>
      </c>
      <c r="Q592" t="str">
        <f>IF($N592="","",TRIM(RIGHT(LEFT(SUBSTITUTE(INDEX(DEF_MAIL,$N592),";",REPT(" ",LEN(INDEX(DEF_MAIL,$N592)))),COUNTIF($N$2:$N592,$N592)*LEN(INDEX(DEF_MAIL,$N592))),LEN(INDEX(DEF_MAIL,$N592)))))</f>
        <v>martin.homola@directalpine.com</v>
      </c>
      <c r="R592">
        <f>IF($N592="","",INDEX(DEF_OBLAST,$N592,4))</f>
        <v>46137</v>
      </c>
      <c r="S592">
        <f>IF($N592="","",INDEX(DEF_OBLAST,$N592,5))</f>
        <v>322.959</v>
      </c>
      <c r="T592">
        <f>IF($N592="","",INDEX(DEF_OBLAST,$N592,6))</f>
        <v>0.99678703703703708</v>
      </c>
      <c r="U592">
        <f>IF($N592="","",INDEX(DEF_OBLAST,$N592,7))</f>
        <v>324</v>
      </c>
      <c r="V592" t="str">
        <f>IF($N592="","",IF(ISNUMBER(INDEX(DEF_OBLAST,$N592,8)),INDEX(DEF_OBLAST,$N592,8),""))</f>
        <v/>
      </c>
      <c r="W592">
        <f>IF($N592="","",INDEX(DEF_OBLAST,$N592,9))</f>
        <v>27277364</v>
      </c>
    </row>
    <row r="593" spans="1:23" x14ac:dyDescent="0.25">
      <c r="A593">
        <v>50007720</v>
      </c>
      <c r="B593" t="s">
        <v>1121</v>
      </c>
      <c r="C593" t="s">
        <v>1122</v>
      </c>
      <c r="D593">
        <v>2528</v>
      </c>
      <c r="E593">
        <v>17.696000000000002</v>
      </c>
      <c r="F593">
        <v>2.2120000000000002</v>
      </c>
      <c r="G593">
        <v>8</v>
      </c>
      <c r="I593">
        <v>25725157</v>
      </c>
      <c r="L593" t="str">
        <f t="shared" si="9"/>
        <v>raclavska@hotovyinterier.cz</v>
      </c>
      <c r="N593">
        <f>IFERROR(IF(ROW()=2,1,IF(COUNTIF($N$1:$N592,$N592)+1&gt;IF(LEN(INDEX(DEF_MAIL,$N592))=LEN(SUBSTITUTE(INDEX(DEF_MAIL,$N592),";","")),1,LEN(INDEX(DEF_MAIL,$N592))-LEN(SUBSTITUTE(INDEX(DEF_MAIL,$N592),";",""))+1),IF($N592+1&gt;ROWS(DEF_MAIL),"",$N592+1),$N592)),"")</f>
        <v>488</v>
      </c>
      <c r="O593">
        <f>IF($N593="","",INDEX(DEF_OBLAST,$N593,1))</f>
        <v>50010668</v>
      </c>
      <c r="P593" t="str">
        <f>IF($N593="","",INDEX(DEF_OBLAST,$N593,2))</f>
        <v>HJS Auto spol. s r.o.</v>
      </c>
      <c r="Q593" t="str">
        <f>IF($N593="","",TRIM(RIGHT(LEFT(SUBSTITUTE(INDEX(DEF_MAIL,$N593),";",REPT(" ",LEN(INDEX(DEF_MAIL,$N593)))),COUNTIF($N$2:$N593,$N593)*LEN(INDEX(DEF_MAIL,$N593))),LEN(INDEX(DEF_MAIL,$N593)))))</f>
        <v>ucetni@pneu-kvalitne.cz</v>
      </c>
      <c r="R593">
        <f>IF($N593="","",INDEX(DEF_OBLAST,$N593,4))</f>
        <v>258250</v>
      </c>
      <c r="S593">
        <f>IF($N593="","",INDEX(DEF_OBLAST,$N593,5))</f>
        <v>1807.75</v>
      </c>
      <c r="T593">
        <f>IF($N593="","",INDEX(DEF_OBLAST,$N593,6))</f>
        <v>1.0133127802690582</v>
      </c>
      <c r="U593">
        <f>IF($N593="","",INDEX(DEF_OBLAST,$N593,7))</f>
        <v>1784</v>
      </c>
      <c r="V593" t="str">
        <f>IF($N593="","",IF(ISNUMBER(INDEX(DEF_OBLAST,$N593,8)),INDEX(DEF_OBLAST,$N593,8),""))</f>
        <v/>
      </c>
      <c r="W593">
        <f>IF($N593="","",INDEX(DEF_OBLAST,$N593,9))</f>
        <v>2858291</v>
      </c>
    </row>
    <row r="594" spans="1:23" x14ac:dyDescent="0.25">
      <c r="A594">
        <v>50005375</v>
      </c>
      <c r="B594" t="s">
        <v>1123</v>
      </c>
      <c r="C594" t="s">
        <v>1124</v>
      </c>
      <c r="D594">
        <v>23119</v>
      </c>
      <c r="E594">
        <v>161.833</v>
      </c>
      <c r="F594">
        <v>2.216890410958904</v>
      </c>
      <c r="G594">
        <v>73</v>
      </c>
      <c r="I594">
        <v>62744763</v>
      </c>
      <c r="L594" t="str">
        <f t="shared" si="9"/>
        <v>info@scarlett.cz</v>
      </c>
      <c r="N594">
        <f>IFERROR(IF(ROW()=2,1,IF(COUNTIF($N$1:$N593,$N593)+1&gt;IF(LEN(INDEX(DEF_MAIL,$N593))=LEN(SUBSTITUTE(INDEX(DEF_MAIL,$N593),";","")),1,LEN(INDEX(DEF_MAIL,$N593))-LEN(SUBSTITUTE(INDEX(DEF_MAIL,$N593),";",""))+1),IF($N593+1&gt;ROWS(DEF_MAIL),"",$N593+1),$N593)),"")</f>
        <v>489</v>
      </c>
      <c r="O594">
        <f>IF($N594="","",INDEX(DEF_OBLAST,$N594,1))</f>
        <v>50008300</v>
      </c>
      <c r="P594" t="str">
        <f>IF($N594="","",INDEX(DEF_OBLAST,$N594,2))</f>
        <v>Milan Holzäpfel</v>
      </c>
      <c r="Q594" t="str">
        <f>IF($N594="","",TRIM(RIGHT(LEFT(SUBSTITUTE(INDEX(DEF_MAIL,$N594),";",REPT(" ",LEN(INDEX(DEF_MAIL,$N594)))),COUNTIF($N$2:$N594,$N594)*LEN(INDEX(DEF_MAIL,$N594))),LEN(INDEX(DEF_MAIL,$N594)))))</f>
        <v>spoluprace@glam.cz</v>
      </c>
      <c r="R594">
        <f>IF($N594="","",INDEX(DEF_OBLAST,$N594,4))</f>
        <v>3918</v>
      </c>
      <c r="S594">
        <f>IF($N594="","",INDEX(DEF_OBLAST,$N594,5))</f>
        <v>27.426000000000002</v>
      </c>
      <c r="T594">
        <f>IF($N594="","",INDEX(DEF_OBLAST,$N594,6))</f>
        <v>1.0157777777777779</v>
      </c>
      <c r="U594">
        <f>IF($N594="","",INDEX(DEF_OBLAST,$N594,7))</f>
        <v>27</v>
      </c>
      <c r="V594" t="str">
        <f>IF($N594="","",IF(ISNUMBER(INDEX(DEF_OBLAST,$N594,8)),INDEX(DEF_OBLAST,$N594,8),""))</f>
        <v/>
      </c>
      <c r="W594">
        <f>IF($N594="","",INDEX(DEF_OBLAST,$N594,9))</f>
        <v>86885227</v>
      </c>
    </row>
    <row r="595" spans="1:23" x14ac:dyDescent="0.25">
      <c r="A595">
        <v>50012482</v>
      </c>
      <c r="B595" t="s">
        <v>1125</v>
      </c>
      <c r="C595" t="s">
        <v>1126</v>
      </c>
      <c r="D595">
        <v>12670</v>
      </c>
      <c r="E595">
        <v>88.69</v>
      </c>
      <c r="F595">
        <v>2.2172499999999999</v>
      </c>
      <c r="G595">
        <v>40</v>
      </c>
      <c r="I595">
        <v>5372640</v>
      </c>
      <c r="L595" t="str">
        <f t="shared" si="9"/>
        <v>novak@ragnes.cz</v>
      </c>
      <c r="N595">
        <f>IFERROR(IF(ROW()=2,1,IF(COUNTIF($N$1:$N594,$N594)+1&gt;IF(LEN(INDEX(DEF_MAIL,$N594))=LEN(SUBSTITUTE(INDEX(DEF_MAIL,$N594),";","")),1,LEN(INDEX(DEF_MAIL,$N594))-LEN(SUBSTITUTE(INDEX(DEF_MAIL,$N594),";",""))+1),IF($N594+1&gt;ROWS(DEF_MAIL),"",$N594+1),$N594)),"")</f>
        <v>490</v>
      </c>
      <c r="O595">
        <f>IF($N595="","",INDEX(DEF_OBLAST,$N595,1))</f>
        <v>50009597</v>
      </c>
      <c r="P595" t="str">
        <f>IF($N595="","",INDEX(DEF_OBLAST,$N595,2))</f>
        <v>Pavel Bobrik</v>
      </c>
      <c r="Q595" t="str">
        <f>IF($N595="","",TRIM(RIGHT(LEFT(SUBSTITUTE(INDEX(DEF_MAIL,$N595),";",REPT(" ",LEN(INDEX(DEF_MAIL,$N595)))),COUNTIF($N$2:$N595,$N595)*LEN(INDEX(DEF_MAIL,$N595))),LEN(INDEX(DEF_MAIL,$N595)))))</f>
        <v>info@vysilackymilin.cz</v>
      </c>
      <c r="R595">
        <f>IF($N595="","",INDEX(DEF_OBLAST,$N595,4))</f>
        <v>16878</v>
      </c>
      <c r="S595">
        <f>IF($N595="","",INDEX(DEF_OBLAST,$N595,5))</f>
        <v>118.146</v>
      </c>
      <c r="T595">
        <f>IF($N595="","",INDEX(DEF_OBLAST,$N595,6))</f>
        <v>1.0185</v>
      </c>
      <c r="U595">
        <f>IF($N595="","",INDEX(DEF_OBLAST,$N595,7))</f>
        <v>116</v>
      </c>
      <c r="V595" t="str">
        <f>IF($N595="","",IF(ISNUMBER(INDEX(DEF_OBLAST,$N595,8)),INDEX(DEF_OBLAST,$N595,8),""))</f>
        <v/>
      </c>
      <c r="W595">
        <f>IF($N595="","",INDEX(DEF_OBLAST,$N595,9))</f>
        <v>71709614</v>
      </c>
    </row>
    <row r="596" spans="1:23" x14ac:dyDescent="0.25">
      <c r="A596">
        <v>50007788</v>
      </c>
      <c r="B596" t="s">
        <v>1127</v>
      </c>
      <c r="C596" t="s">
        <v>1128</v>
      </c>
      <c r="D596">
        <v>1619</v>
      </c>
      <c r="E596">
        <v>11.333</v>
      </c>
      <c r="F596">
        <v>2.2665999999999999</v>
      </c>
      <c r="G596">
        <v>5</v>
      </c>
      <c r="I596">
        <v>76302067</v>
      </c>
      <c r="L596" t="str">
        <f t="shared" si="9"/>
        <v>info@gentlemans.cz</v>
      </c>
      <c r="N596">
        <f>IFERROR(IF(ROW()=2,1,IF(COUNTIF($N$1:$N595,$N595)+1&gt;IF(LEN(INDEX(DEF_MAIL,$N595))=LEN(SUBSTITUTE(INDEX(DEF_MAIL,$N595),";","")),1,LEN(INDEX(DEF_MAIL,$N595))-LEN(SUBSTITUTE(INDEX(DEF_MAIL,$N595),";",""))+1),IF($N595+1&gt;ROWS(DEF_MAIL),"",$N595+1),$N595)),"")</f>
        <v>491</v>
      </c>
      <c r="O596">
        <f>IF($N596="","",INDEX(DEF_OBLAST,$N596,1))</f>
        <v>50007795</v>
      </c>
      <c r="P596" t="str">
        <f>IF($N596="","",INDEX(DEF_OBLAST,$N596,2))</f>
        <v>LEONN promotion s.r.o.</v>
      </c>
      <c r="Q596" t="str">
        <f>IF($N596="","",TRIM(RIGHT(LEFT(SUBSTITUTE(INDEX(DEF_MAIL,$N596),";",REPT(" ",LEN(INDEX(DEF_MAIL,$N596)))),COUNTIF($N$2:$N596,$N596)*LEN(INDEX(DEF_MAIL,$N596))),LEN(INDEX(DEF_MAIL,$N596)))))</f>
        <v>info@gastroklub.cz</v>
      </c>
      <c r="R596">
        <f>IF($N596="","",INDEX(DEF_OBLAST,$N596,4))</f>
        <v>14701</v>
      </c>
      <c r="S596">
        <f>IF($N596="","",INDEX(DEF_OBLAST,$N596,5))</f>
        <v>102.907</v>
      </c>
      <c r="T596">
        <f>IF($N596="","",INDEX(DEF_OBLAST,$N596,6))</f>
        <v>1.0188811881188118</v>
      </c>
      <c r="U596">
        <f>IF($N596="","",INDEX(DEF_OBLAST,$N596,7))</f>
        <v>101</v>
      </c>
      <c r="V596" t="str">
        <f>IF($N596="","",IF(ISNUMBER(INDEX(DEF_OBLAST,$N596,8)),INDEX(DEF_OBLAST,$N596,8),""))</f>
        <v/>
      </c>
      <c r="W596">
        <f>IF($N596="","",INDEX(DEF_OBLAST,$N596,9))</f>
        <v>27853411</v>
      </c>
    </row>
    <row r="597" spans="1:23" x14ac:dyDescent="0.25">
      <c r="A597">
        <v>50008818</v>
      </c>
      <c r="B597" t="s">
        <v>1129</v>
      </c>
      <c r="C597" t="s">
        <v>1130</v>
      </c>
      <c r="D597">
        <v>1329</v>
      </c>
      <c r="E597">
        <v>9.3030000000000008</v>
      </c>
      <c r="F597">
        <v>2.3257500000000002</v>
      </c>
      <c r="G597">
        <v>4</v>
      </c>
      <c r="I597">
        <v>75290189</v>
      </c>
      <c r="L597" t="str">
        <f t="shared" si="9"/>
        <v>danamachorkova@email.cz</v>
      </c>
      <c r="N597">
        <f>IFERROR(IF(ROW()=2,1,IF(COUNTIF($N$1:$N596,$N596)+1&gt;IF(LEN(INDEX(DEF_MAIL,$N596))=LEN(SUBSTITUTE(INDEX(DEF_MAIL,$N596),";","")),1,LEN(INDEX(DEF_MAIL,$N596))-LEN(SUBSTITUTE(INDEX(DEF_MAIL,$N596),";",""))+1),IF($N596+1&gt;ROWS(DEF_MAIL),"",$N596+1),$N596)),"")</f>
        <v>492</v>
      </c>
      <c r="O597">
        <f>IF($N597="","",INDEX(DEF_OBLAST,$N597,1))</f>
        <v>50007960</v>
      </c>
      <c r="P597" t="str">
        <f>IF($N597="","",INDEX(DEF_OBLAST,$N597,2))</f>
        <v>Taeda services s.r.o.</v>
      </c>
      <c r="Q597" t="str">
        <f>IF($N597="","",TRIM(RIGHT(LEFT(SUBSTITUTE(INDEX(DEF_MAIL,$N597),";",REPT(" ",LEN(INDEX(DEF_MAIL,$N597)))),COUNTIF($N$2:$N597,$N597)*LEN(INDEX(DEF_MAIL,$N597))),LEN(INDEX(DEF_MAIL,$N597)))))</f>
        <v>info@taeda.cz</v>
      </c>
      <c r="R597">
        <f>IF($N597="","",INDEX(DEF_OBLAST,$N597,4))</f>
        <v>19369</v>
      </c>
      <c r="S597">
        <f>IF($N597="","",INDEX(DEF_OBLAST,$N597,5))</f>
        <v>135.583</v>
      </c>
      <c r="T597">
        <f>IF($N597="","",INDEX(DEF_OBLAST,$N597,6))</f>
        <v>1.0271439393939394</v>
      </c>
      <c r="U597">
        <f>IF($N597="","",INDEX(DEF_OBLAST,$N597,7))</f>
        <v>132</v>
      </c>
      <c r="V597" t="str">
        <f>IF($N597="","",IF(ISNUMBER(INDEX(DEF_OBLAST,$N597,8)),INDEX(DEF_OBLAST,$N597,8),""))</f>
        <v/>
      </c>
      <c r="W597">
        <f>IF($N597="","",INDEX(DEF_OBLAST,$N597,9))</f>
        <v>28613279</v>
      </c>
    </row>
    <row r="598" spans="1:23" x14ac:dyDescent="0.25">
      <c r="A598">
        <v>50007961</v>
      </c>
      <c r="B598" t="s">
        <v>1131</v>
      </c>
      <c r="C598" t="s">
        <v>1132</v>
      </c>
      <c r="D598">
        <v>997</v>
      </c>
      <c r="E598">
        <v>6.9790000000000001</v>
      </c>
      <c r="F598">
        <v>2.3263333333333334</v>
      </c>
      <c r="G598">
        <v>3</v>
      </c>
      <c r="I598">
        <v>24289671</v>
      </c>
      <c r="L598" t="str">
        <f t="shared" si="9"/>
        <v>objednavky@kava.cz</v>
      </c>
      <c r="N598">
        <f>IFERROR(IF(ROW()=2,1,IF(COUNTIF($N$1:$N597,$N597)+1&gt;IF(LEN(INDEX(DEF_MAIL,$N597))=LEN(SUBSTITUTE(INDEX(DEF_MAIL,$N597),";","")),1,LEN(INDEX(DEF_MAIL,$N597))-LEN(SUBSTITUTE(INDEX(DEF_MAIL,$N597),";",""))+1),IF($N597+1&gt;ROWS(DEF_MAIL),"",$N597+1),$N597)),"")</f>
        <v>493</v>
      </c>
      <c r="O598">
        <f>IF($N598="","",INDEX(DEF_OBLAST,$N598,1))</f>
        <v>50010987</v>
      </c>
      <c r="P598" t="str">
        <f>IF($N598="","",INDEX(DEF_OBLAST,$N598,2))</f>
        <v>Andrea Kaplitová</v>
      </c>
      <c r="Q598" t="str">
        <f>IF($N598="","",TRIM(RIGHT(LEFT(SUBSTITUTE(INDEX(DEF_MAIL,$N598),";",REPT(" ",LEN(INDEX(DEF_MAIL,$N598)))),COUNTIF($N$2:$N598,$N598)*LEN(INDEX(DEF_MAIL,$N598))),LEN(INDEX(DEF_MAIL,$N598)))))</f>
        <v>nejenpneu@nejenpneu.cz</v>
      </c>
      <c r="R598">
        <f>IF($N598="","",INDEX(DEF_OBLAST,$N598,4))</f>
        <v>24383</v>
      </c>
      <c r="S598">
        <f>IF($N598="","",INDEX(DEF_OBLAST,$N598,5))</f>
        <v>170.68100000000001</v>
      </c>
      <c r="T598">
        <f>IF($N598="","",INDEX(DEF_OBLAST,$N598,6))</f>
        <v>1.0407378048780489</v>
      </c>
      <c r="U598">
        <f>IF($N598="","",INDEX(DEF_OBLAST,$N598,7))</f>
        <v>164</v>
      </c>
      <c r="V598" t="str">
        <f>IF($N598="","",IF(ISNUMBER(INDEX(DEF_OBLAST,$N598,8)),INDEX(DEF_OBLAST,$N598,8),""))</f>
        <v/>
      </c>
      <c r="W598" t="str">
        <f>IF($N598="","",INDEX(DEF_OBLAST,$N598,9))</f>
        <v>FO</v>
      </c>
    </row>
    <row r="599" spans="1:23" x14ac:dyDescent="0.25">
      <c r="A599">
        <v>50004972</v>
      </c>
      <c r="B599" t="s">
        <v>1133</v>
      </c>
      <c r="C599" t="s">
        <v>1134</v>
      </c>
      <c r="D599">
        <v>4986</v>
      </c>
      <c r="E599">
        <v>34.902000000000001</v>
      </c>
      <c r="F599">
        <v>2.3268</v>
      </c>
      <c r="G599">
        <v>15</v>
      </c>
      <c r="I599">
        <v>64938361</v>
      </c>
      <c r="L599" t="str">
        <f t="shared" si="9"/>
        <v>servis@knok.cz</v>
      </c>
      <c r="N599">
        <f>IFERROR(IF(ROW()=2,1,IF(COUNTIF($N$1:$N598,$N598)+1&gt;IF(LEN(INDEX(DEF_MAIL,$N598))=LEN(SUBSTITUTE(INDEX(DEF_MAIL,$N598),";","")),1,LEN(INDEX(DEF_MAIL,$N598))-LEN(SUBSTITUTE(INDEX(DEF_MAIL,$N598),";",""))+1),IF($N598+1&gt;ROWS(DEF_MAIL),"",$N598+1),$N598)),"")</f>
        <v>494</v>
      </c>
      <c r="O599">
        <f>IF($N599="","",INDEX(DEF_OBLAST,$N599,1))</f>
        <v>50006397</v>
      </c>
      <c r="P599" t="str">
        <f>IF($N599="","",INDEX(DEF_OBLAST,$N599,2))</f>
        <v>Radek Matula</v>
      </c>
      <c r="Q599" t="str">
        <f>IF($N599="","",TRIM(RIGHT(LEFT(SUBSTITUTE(INDEX(DEF_MAIL,$N599),";",REPT(" ",LEN(INDEX(DEF_MAIL,$N599)))),COUNTIF($N$2:$N599,$N599)*LEN(INDEX(DEF_MAIL,$N599))),LEN(INDEX(DEF_MAIL,$N599)))))</f>
        <v>sedra@volny.cz</v>
      </c>
      <c r="R599">
        <f>IF($N599="","",INDEX(DEF_OBLAST,$N599,4))</f>
        <v>9393</v>
      </c>
      <c r="S599">
        <f>IF($N599="","",INDEX(DEF_OBLAST,$N599,5))</f>
        <v>65.751000000000005</v>
      </c>
      <c r="T599">
        <f>IF($N599="","",INDEX(DEF_OBLAST,$N599,6))</f>
        <v>1.0436666666666667</v>
      </c>
      <c r="U599">
        <f>IF($N599="","",INDEX(DEF_OBLAST,$N599,7))</f>
        <v>63</v>
      </c>
      <c r="V599" t="str">
        <f>IF($N599="","",IF(ISNUMBER(INDEX(DEF_OBLAST,$N599,8)),INDEX(DEF_OBLAST,$N599,8),""))</f>
        <v/>
      </c>
      <c r="W599">
        <f>IF($N599="","",INDEX(DEF_OBLAST,$N599,9))</f>
        <v>18920616</v>
      </c>
    </row>
    <row r="600" spans="1:23" x14ac:dyDescent="0.25">
      <c r="A600">
        <v>50011535</v>
      </c>
      <c r="B600" t="s">
        <v>1135</v>
      </c>
      <c r="C600" t="s">
        <v>1136</v>
      </c>
      <c r="D600">
        <v>6112</v>
      </c>
      <c r="E600">
        <v>42.783999999999999</v>
      </c>
      <c r="F600">
        <v>2.3768888888888888</v>
      </c>
      <c r="G600">
        <v>18</v>
      </c>
      <c r="I600">
        <v>65681266</v>
      </c>
      <c r="L600" t="str">
        <f t="shared" si="9"/>
        <v>prodej.zamrsk@nerosty.cz</v>
      </c>
      <c r="N600">
        <f>IFERROR(IF(ROW()=2,1,IF(COUNTIF($N$1:$N599,$N599)+1&gt;IF(LEN(INDEX(DEF_MAIL,$N599))=LEN(SUBSTITUTE(INDEX(DEF_MAIL,$N599),";","")),1,LEN(INDEX(DEF_MAIL,$N599))-LEN(SUBSTITUTE(INDEX(DEF_MAIL,$N599),";",""))+1),IF($N599+1&gt;ROWS(DEF_MAIL),"",$N599+1),$N599)),"")</f>
        <v>495</v>
      </c>
      <c r="O600">
        <f>IF($N600="","",INDEX(DEF_OBLAST,$N600,1))</f>
        <v>50012746</v>
      </c>
      <c r="P600" t="str">
        <f>IF($N600="","",INDEX(DEF_OBLAST,$N600,2))</f>
        <v>KOZAP Uh. Brod - zbrane a strelivo</v>
      </c>
      <c r="Q600" t="str">
        <f>IF($N600="","",TRIM(RIGHT(LEFT(SUBSTITUTE(INDEX(DEF_MAIL,$N600),";",REPT(" ",LEN(INDEX(DEF_MAIL,$N600)))),COUNTIF($N$2:$N600,$N600)*LEN(INDEX(DEF_MAIL,$N600))),LEN(INDEX(DEF_MAIL,$N600)))))</f>
        <v>husarikova@kozap.cz</v>
      </c>
      <c r="R600">
        <f>IF($N600="","",INDEX(DEF_OBLAST,$N600,4))</f>
        <v>9105</v>
      </c>
      <c r="S600">
        <f>IF($N600="","",INDEX(DEF_OBLAST,$N600,5))</f>
        <v>63.734999999999999</v>
      </c>
      <c r="T600">
        <f>IF($N600="","",INDEX(DEF_OBLAST,$N600,6))</f>
        <v>1.0448360655737705</v>
      </c>
      <c r="U600">
        <f>IF($N600="","",INDEX(DEF_OBLAST,$N600,7))</f>
        <v>61</v>
      </c>
      <c r="V600" t="str">
        <f>IF($N600="","",IF(ISNUMBER(INDEX(DEF_OBLAST,$N600,8)),INDEX(DEF_OBLAST,$N600,8),""))</f>
        <v/>
      </c>
      <c r="W600">
        <f>IF($N600="","",INDEX(DEF_OBLAST,$N600,9))</f>
        <v>47915234</v>
      </c>
    </row>
    <row r="601" spans="1:23" x14ac:dyDescent="0.25">
      <c r="A601">
        <v>50008671</v>
      </c>
      <c r="B601" t="s">
        <v>1137</v>
      </c>
      <c r="C601" t="s">
        <v>1138</v>
      </c>
      <c r="D601">
        <v>19525</v>
      </c>
      <c r="E601">
        <v>136.67500000000001</v>
      </c>
      <c r="F601">
        <v>2.3978070175438599</v>
      </c>
      <c r="G601">
        <v>57</v>
      </c>
      <c r="I601">
        <v>66795699</v>
      </c>
      <c r="L601" t="str">
        <f t="shared" si="9"/>
        <v>jan.hatas@amulet.cz</v>
      </c>
      <c r="N601">
        <f>IFERROR(IF(ROW()=2,1,IF(COUNTIF($N$1:$N600,$N600)+1&gt;IF(LEN(INDEX(DEF_MAIL,$N600))=LEN(SUBSTITUTE(INDEX(DEF_MAIL,$N600),";","")),1,LEN(INDEX(DEF_MAIL,$N600))-LEN(SUBSTITUTE(INDEX(DEF_MAIL,$N600),";",""))+1),IF($N600+1&gt;ROWS(DEF_MAIL),"",$N600+1),$N600)),"")</f>
        <v>496</v>
      </c>
      <c r="O601">
        <f>IF($N601="","",INDEX(DEF_OBLAST,$N601,1))</f>
        <v>50011600</v>
      </c>
      <c r="P601" t="str">
        <f>IF($N601="","",INDEX(DEF_OBLAST,$N601,2))</f>
        <v>ADAPA s. r .o.</v>
      </c>
      <c r="Q601" t="str">
        <f>IF($N601="","",TRIM(RIGHT(LEFT(SUBSTITUTE(INDEX(DEF_MAIL,$N601),";",REPT(" ",LEN(INDEX(DEF_MAIL,$N601)))),COUNTIF($N$2:$N601,$N601)*LEN(INDEX(DEF_MAIL,$N601))),LEN(INDEX(DEF_MAIL,$N601)))))</f>
        <v>info@seznam-pneu.cz</v>
      </c>
      <c r="R601">
        <f>IF($N601="","",INDEX(DEF_OBLAST,$N601,4))</f>
        <v>123261</v>
      </c>
      <c r="S601">
        <f>IF($N601="","",INDEX(DEF_OBLAST,$N601,5))</f>
        <v>862.827</v>
      </c>
      <c r="T601">
        <f>IF($N601="","",INDEX(DEF_OBLAST,$N601,6))</f>
        <v>1.0573860294117647</v>
      </c>
      <c r="U601">
        <f>IF($N601="","",INDEX(DEF_OBLAST,$N601,7))</f>
        <v>816</v>
      </c>
      <c r="V601" t="str">
        <f>IF($N601="","",IF(ISNUMBER(INDEX(DEF_OBLAST,$N601,8)),INDEX(DEF_OBLAST,$N601,8),""))</f>
        <v/>
      </c>
      <c r="W601">
        <f>IF($N601="","",INDEX(DEF_OBLAST,$N601,9))</f>
        <v>27744574</v>
      </c>
    </row>
    <row r="602" spans="1:23" x14ac:dyDescent="0.25">
      <c r="A602">
        <v>50009670</v>
      </c>
      <c r="B602" t="s">
        <v>1139</v>
      </c>
      <c r="C602" t="s">
        <v>1141</v>
      </c>
      <c r="D602">
        <v>16134</v>
      </c>
      <c r="E602">
        <v>112.938</v>
      </c>
      <c r="F602">
        <v>2.4551739130434784</v>
      </c>
      <c r="G602">
        <v>46</v>
      </c>
      <c r="I602" t="s">
        <v>1140</v>
      </c>
      <c r="L602" t="str">
        <f t="shared" si="9"/>
        <v>alena@ctm.sk; ctmcz@ctm.sk</v>
      </c>
      <c r="N602">
        <f>IFERROR(IF(ROW()=2,1,IF(COUNTIF($N$1:$N601,$N601)+1&gt;IF(LEN(INDEX(DEF_MAIL,$N601))=LEN(SUBSTITUTE(INDEX(DEF_MAIL,$N601),";","")),1,LEN(INDEX(DEF_MAIL,$N601))-LEN(SUBSTITUTE(INDEX(DEF_MAIL,$N601),";",""))+1),IF($N601+1&gt;ROWS(DEF_MAIL),"",$N601+1),$N601)),"")</f>
        <v>497</v>
      </c>
      <c r="O602">
        <f>IF($N602="","",INDEX(DEF_OBLAST,$N602,1))</f>
        <v>50010415</v>
      </c>
      <c r="P602" t="str">
        <f>IF($N602="","",INDEX(DEF_OBLAST,$N602,2))</f>
        <v>ihrackárství s.r.o.</v>
      </c>
      <c r="Q602" t="str">
        <f>IF($N602="","",TRIM(RIGHT(LEFT(SUBSTITUTE(INDEX(DEF_MAIL,$N602),";",REPT(" ",LEN(INDEX(DEF_MAIL,$N602)))),COUNTIF($N$2:$N602,$N602)*LEN(INDEX(DEF_MAIL,$N602))),LEN(INDEX(DEF_MAIL,$N602)))))</f>
        <v>z.maly@i-hrackarstvi.cz</v>
      </c>
      <c r="R602">
        <f>IF($N602="","",INDEX(DEF_OBLAST,$N602,4))</f>
        <v>24176</v>
      </c>
      <c r="S602">
        <f>IF($N602="","",INDEX(DEF_OBLAST,$N602,5))</f>
        <v>169.232</v>
      </c>
      <c r="T602">
        <f>IF($N602="","",INDEX(DEF_OBLAST,$N602,6))</f>
        <v>1.0643522012578617</v>
      </c>
      <c r="U602">
        <f>IF($N602="","",INDEX(DEF_OBLAST,$N602,7))</f>
        <v>159</v>
      </c>
      <c r="V602" t="str">
        <f>IF($N602="","",IF(ISNUMBER(INDEX(DEF_OBLAST,$N602,8)),INDEX(DEF_OBLAST,$N602,8),""))</f>
        <v/>
      </c>
      <c r="W602">
        <f>IF($N602="","",INDEX(DEF_OBLAST,$N602,9))</f>
        <v>2768411</v>
      </c>
    </row>
    <row r="603" spans="1:23" x14ac:dyDescent="0.25">
      <c r="A603">
        <v>50008221</v>
      </c>
      <c r="B603" t="s">
        <v>1142</v>
      </c>
      <c r="C603" t="s">
        <v>1143</v>
      </c>
      <c r="D603">
        <v>5849</v>
      </c>
      <c r="E603">
        <v>40.942999999999998</v>
      </c>
      <c r="F603">
        <v>2.5589374999999999</v>
      </c>
      <c r="G603">
        <v>16</v>
      </c>
      <c r="I603">
        <v>28139712</v>
      </c>
      <c r="L603" t="str">
        <f t="shared" si="9"/>
        <v>pouzitakola@seznam.cz</v>
      </c>
      <c r="N603">
        <f>IFERROR(IF(ROW()=2,1,IF(COUNTIF($N$1:$N602,$N602)+1&gt;IF(LEN(INDEX(DEF_MAIL,$N602))=LEN(SUBSTITUTE(INDEX(DEF_MAIL,$N602),";","")),1,LEN(INDEX(DEF_MAIL,$N602))-LEN(SUBSTITUTE(INDEX(DEF_MAIL,$N602),";",""))+1),IF($N602+1&gt;ROWS(DEF_MAIL),"",$N602+1),$N602)),"")</f>
        <v>498</v>
      </c>
      <c r="O603">
        <f>IF($N603="","",INDEX(DEF_OBLAST,$N603,1))</f>
        <v>50009496</v>
      </c>
      <c r="P603" t="str">
        <f>IF($N603="","",INDEX(DEF_OBLAST,$N603,2))</f>
        <v>Petr Pýcha</v>
      </c>
      <c r="Q603" t="str">
        <f>IF($N603="","",TRIM(RIGHT(LEFT(SUBSTITUTE(INDEX(DEF_MAIL,$N603),";",REPT(" ",LEN(INDEX(DEF_MAIL,$N603)))),COUNTIF($N$2:$N603,$N603)*LEN(INDEX(DEF_MAIL,$N603))),LEN(INDEX(DEF_MAIL,$N603)))))</f>
        <v>info@uniquesport.cz</v>
      </c>
      <c r="R603">
        <f>IF($N603="","",INDEX(DEF_OBLAST,$N603,4))</f>
        <v>20123</v>
      </c>
      <c r="S603">
        <f>IF($N603="","",INDEX(DEF_OBLAST,$N603,5))</f>
        <v>140.86099999999999</v>
      </c>
      <c r="T603">
        <f>IF($N603="","",INDEX(DEF_OBLAST,$N603,6))</f>
        <v>1.0671287878787878</v>
      </c>
      <c r="U603">
        <f>IF($N603="","",INDEX(DEF_OBLAST,$N603,7))</f>
        <v>132</v>
      </c>
      <c r="V603" t="str">
        <f>IF($N603="","",IF(ISNUMBER(INDEX(DEF_OBLAST,$N603,8)),INDEX(DEF_OBLAST,$N603,8),""))</f>
        <v/>
      </c>
      <c r="W603">
        <f>IF($N603="","",INDEX(DEF_OBLAST,$N603,9))</f>
        <v>2852403</v>
      </c>
    </row>
    <row r="604" spans="1:23" x14ac:dyDescent="0.25">
      <c r="A604">
        <v>50008694</v>
      </c>
      <c r="B604" t="s">
        <v>1144</v>
      </c>
      <c r="C604" t="s">
        <v>1145</v>
      </c>
      <c r="D604">
        <v>40993</v>
      </c>
      <c r="E604">
        <v>286.95100000000002</v>
      </c>
      <c r="F604">
        <v>2.5851441441441443</v>
      </c>
      <c r="G604">
        <v>111</v>
      </c>
      <c r="I604">
        <v>71848568</v>
      </c>
      <c r="L604" t="str">
        <f t="shared" si="9"/>
        <v>info@ptakoviny.biz</v>
      </c>
      <c r="N604">
        <f>IFERROR(IF(ROW()=2,1,IF(COUNTIF($N$1:$N603,$N603)+1&gt;IF(LEN(INDEX(DEF_MAIL,$N603))=LEN(SUBSTITUTE(INDEX(DEF_MAIL,$N603),";","")),1,LEN(INDEX(DEF_MAIL,$N603))-LEN(SUBSTITUTE(INDEX(DEF_MAIL,$N603),";",""))+1),IF($N603+1&gt;ROWS(DEF_MAIL),"",$N603+1),$N603)),"")</f>
        <v>499</v>
      </c>
      <c r="O604">
        <f>IF($N604="","",INDEX(DEF_OBLAST,$N604,1))</f>
        <v>50012318</v>
      </c>
      <c r="P604" t="str">
        <f>IF($N604="","",INDEX(DEF_OBLAST,$N604,2))</f>
        <v>Petra Frantová</v>
      </c>
      <c r="Q604" t="str">
        <f>IF($N604="","",TRIM(RIGHT(LEFT(SUBSTITUTE(INDEX(DEF_MAIL,$N604),";",REPT(" ",LEN(INDEX(DEF_MAIL,$N604)))),COUNTIF($N$2:$N604,$N604)*LEN(INDEX(DEF_MAIL,$N604))),LEN(INDEX(DEF_MAIL,$N604)))))</f>
        <v>petra.frantova@email.cz</v>
      </c>
      <c r="R604">
        <f>IF($N604="","",INDEX(DEF_OBLAST,$N604,4))</f>
        <v>13271</v>
      </c>
      <c r="S604">
        <f>IF($N604="","",INDEX(DEF_OBLAST,$N604,5))</f>
        <v>92.897000000000006</v>
      </c>
      <c r="T604">
        <f>IF($N604="","",INDEX(DEF_OBLAST,$N604,6))</f>
        <v>1.0677816091954024</v>
      </c>
      <c r="U604">
        <f>IF($N604="","",INDEX(DEF_OBLAST,$N604,7))</f>
        <v>87</v>
      </c>
      <c r="V604" t="str">
        <f>IF($N604="","",IF(ISNUMBER(INDEX(DEF_OBLAST,$N604,8)),INDEX(DEF_OBLAST,$N604,8),""))</f>
        <v/>
      </c>
      <c r="W604">
        <f>IF($N604="","",INDEX(DEF_OBLAST,$N604,9))</f>
        <v>73809683</v>
      </c>
    </row>
    <row r="605" spans="1:23" x14ac:dyDescent="0.25">
      <c r="A605">
        <v>50009902</v>
      </c>
      <c r="B605" t="s">
        <v>1146</v>
      </c>
      <c r="C605" t="s">
        <v>1147</v>
      </c>
      <c r="D605">
        <v>18650</v>
      </c>
      <c r="E605">
        <v>130.55000000000001</v>
      </c>
      <c r="F605">
        <v>2.6110000000000002</v>
      </c>
      <c r="G605">
        <v>50</v>
      </c>
      <c r="I605">
        <v>75577267</v>
      </c>
      <c r="L605" t="str">
        <f t="shared" si="9"/>
        <v>helena@equiworld.cz</v>
      </c>
      <c r="N605">
        <f>IFERROR(IF(ROW()=2,1,IF(COUNTIF($N$1:$N604,$N604)+1&gt;IF(LEN(INDEX(DEF_MAIL,$N604))=LEN(SUBSTITUTE(INDEX(DEF_MAIL,$N604),";","")),1,LEN(INDEX(DEF_MAIL,$N604))-LEN(SUBSTITUTE(INDEX(DEF_MAIL,$N604),";",""))+1),IF($N604+1&gt;ROWS(DEF_MAIL),"",$N604+1),$N604)),"")</f>
        <v>500</v>
      </c>
      <c r="O605">
        <f>IF($N605="","",INDEX(DEF_OBLAST,$N605,1))</f>
        <v>50009615</v>
      </c>
      <c r="P605" t="str">
        <f>IF($N605="","",INDEX(DEF_OBLAST,$N605,2))</f>
        <v>Trading &amp; Consulting s.r.o.</v>
      </c>
      <c r="Q605" t="str">
        <f>IF($N605="","",TRIM(RIGHT(LEFT(SUBSTITUTE(INDEX(DEF_MAIL,$N605),";",REPT(" ",LEN(INDEX(DEF_MAIL,$N605)))),COUNTIF($N$2:$N605,$N605)*LEN(INDEX(DEF_MAIL,$N605))),LEN(INDEX(DEF_MAIL,$N605)))))</f>
        <v>toupalik@trading-consulting.cz</v>
      </c>
      <c r="R605">
        <f>IF($N605="","",INDEX(DEF_OBLAST,$N605,4))</f>
        <v>30443</v>
      </c>
      <c r="S605">
        <f>IF($N605="","",INDEX(DEF_OBLAST,$N605,5))</f>
        <v>213.101</v>
      </c>
      <c r="T605">
        <f>IF($N605="","",INDEX(DEF_OBLAST,$N605,6))</f>
        <v>1.0762676767676769</v>
      </c>
      <c r="U605">
        <f>IF($N605="","",INDEX(DEF_OBLAST,$N605,7))</f>
        <v>198</v>
      </c>
      <c r="V605" t="str">
        <f>IF($N605="","",IF(ISNUMBER(INDEX(DEF_OBLAST,$N605,8)),INDEX(DEF_OBLAST,$N605,8),""))</f>
        <v/>
      </c>
      <c r="W605">
        <f>IF($N605="","",INDEX(DEF_OBLAST,$N605,9))</f>
        <v>25223089</v>
      </c>
    </row>
    <row r="606" spans="1:23" x14ac:dyDescent="0.25">
      <c r="A606">
        <v>50006106</v>
      </c>
      <c r="B606" t="s">
        <v>1148</v>
      </c>
      <c r="C606" t="s">
        <v>1149</v>
      </c>
      <c r="D606">
        <v>15152</v>
      </c>
      <c r="E606">
        <v>106.06400000000001</v>
      </c>
      <c r="F606">
        <v>2.6516000000000002</v>
      </c>
      <c r="G606">
        <v>40</v>
      </c>
      <c r="I606">
        <v>24195740</v>
      </c>
      <c r="L606" t="str">
        <f t="shared" si="9"/>
        <v>info@jeany.cz</v>
      </c>
      <c r="N606">
        <f>IFERROR(IF(ROW()=2,1,IF(COUNTIF($N$1:$N605,$N605)+1&gt;IF(LEN(INDEX(DEF_MAIL,$N605))=LEN(SUBSTITUTE(INDEX(DEF_MAIL,$N605),";","")),1,LEN(INDEX(DEF_MAIL,$N605))-LEN(SUBSTITUTE(INDEX(DEF_MAIL,$N605),";",""))+1),IF($N605+1&gt;ROWS(DEF_MAIL),"",$N605+1),$N605)),"")</f>
        <v>501</v>
      </c>
      <c r="O606">
        <f>IF($N606="","",INDEX(DEF_OBLAST,$N606,1))</f>
        <v>50003210</v>
      </c>
      <c r="P606" t="str">
        <f>IF($N606="","",INDEX(DEF_OBLAST,$N606,2))</f>
        <v>MILAN LUNÁK</v>
      </c>
      <c r="Q606" t="str">
        <f>IF($N606="","",TRIM(RIGHT(LEFT(SUBSTITUTE(INDEX(DEF_MAIL,$N606),";",REPT(" ",LEN(INDEX(DEF_MAIL,$N606)))),COUNTIF($N$2:$N606,$N606)*LEN(INDEX(DEF_MAIL,$N606))),LEN(INDEX(DEF_MAIL,$N606)))))</f>
        <v>koloobchod@seznam.cz</v>
      </c>
      <c r="R606">
        <f>IF($N606="","",INDEX(DEF_OBLAST,$N606,4))</f>
        <v>23779</v>
      </c>
      <c r="S606">
        <f>IF($N606="","",INDEX(DEF_OBLAST,$N606,5))</f>
        <v>166.453</v>
      </c>
      <c r="T606">
        <f>IF($N606="","",INDEX(DEF_OBLAST,$N606,6))</f>
        <v>1.0808636363636364</v>
      </c>
      <c r="U606">
        <f>IF($N606="","",INDEX(DEF_OBLAST,$N606,7))</f>
        <v>154</v>
      </c>
      <c r="V606" t="str">
        <f>IF($N606="","",IF(ISNUMBER(INDEX(DEF_OBLAST,$N606,8)),INDEX(DEF_OBLAST,$N606,8),""))</f>
        <v/>
      </c>
      <c r="W606">
        <f>IF($N606="","",INDEX(DEF_OBLAST,$N606,9))</f>
        <v>15590356</v>
      </c>
    </row>
    <row r="607" spans="1:23" x14ac:dyDescent="0.25">
      <c r="A607">
        <v>50008774</v>
      </c>
      <c r="B607" t="s">
        <v>1150</v>
      </c>
      <c r="C607" t="s">
        <v>1151</v>
      </c>
      <c r="D607">
        <v>151410</v>
      </c>
      <c r="E607">
        <v>1059.8700000000001</v>
      </c>
      <c r="F607">
        <v>2.7246015424164529</v>
      </c>
      <c r="G607">
        <v>389</v>
      </c>
      <c r="I607">
        <v>64572021</v>
      </c>
      <c r="L607" t="str">
        <f t="shared" si="9"/>
        <v>vladimir.marvan@vorwerk.cz; vlasta.valterova@vorwerk.cz</v>
      </c>
      <c r="N607">
        <f>IFERROR(IF(ROW()=2,1,IF(COUNTIF($N$1:$N606,$N606)+1&gt;IF(LEN(INDEX(DEF_MAIL,$N606))=LEN(SUBSTITUTE(INDEX(DEF_MAIL,$N606),";","")),1,LEN(INDEX(DEF_MAIL,$N606))-LEN(SUBSTITUTE(INDEX(DEF_MAIL,$N606),";",""))+1),IF($N606+1&gt;ROWS(DEF_MAIL),"",$N606+1),$N606)),"")</f>
        <v>502</v>
      </c>
      <c r="O607">
        <f>IF($N607="","",INDEX(DEF_OBLAST,$N607,1))</f>
        <v>50008290</v>
      </c>
      <c r="P607" t="str">
        <f>IF($N607="","",INDEX(DEF_OBLAST,$N607,2))</f>
        <v>Tomáš Míka</v>
      </c>
      <c r="Q607" t="str">
        <f>IF($N607="","",TRIM(RIGHT(LEFT(SUBSTITUTE(INDEX(DEF_MAIL,$N607),";",REPT(" ",LEN(INDEX(DEF_MAIL,$N607)))),COUNTIF($N$2:$N607,$N607)*LEN(INDEX(DEF_MAIL,$N607))),LEN(INDEX(DEF_MAIL,$N607)))))</f>
        <v>obchod@mlsnymazlik.cz</v>
      </c>
      <c r="R607">
        <f>IF($N607="","",INDEX(DEF_OBLAST,$N607,4))</f>
        <v>1702</v>
      </c>
      <c r="S607">
        <f>IF($N607="","",INDEX(DEF_OBLAST,$N607,5))</f>
        <v>11.914</v>
      </c>
      <c r="T607">
        <f>IF($N607="","",INDEX(DEF_OBLAST,$N607,6))</f>
        <v>1.0830909090909091</v>
      </c>
      <c r="U607">
        <f>IF($N607="","",INDEX(DEF_OBLAST,$N607,7))</f>
        <v>11</v>
      </c>
      <c r="V607" t="str">
        <f>IF($N607="","",IF(ISNUMBER(INDEX(DEF_OBLAST,$N607,8)),INDEX(DEF_OBLAST,$N607,8),""))</f>
        <v/>
      </c>
      <c r="W607">
        <f>IF($N607="","",INDEX(DEF_OBLAST,$N607,9))</f>
        <v>13780212</v>
      </c>
    </row>
    <row r="608" spans="1:23" x14ac:dyDescent="0.25">
      <c r="A608">
        <v>50004550</v>
      </c>
      <c r="B608" t="s">
        <v>1152</v>
      </c>
      <c r="C608" t="s">
        <v>1153</v>
      </c>
      <c r="D608">
        <v>7599</v>
      </c>
      <c r="E608">
        <v>53.192999999999998</v>
      </c>
      <c r="F608">
        <v>2.7996315789473685</v>
      </c>
      <c r="G608">
        <v>19</v>
      </c>
      <c r="I608">
        <v>25052977</v>
      </c>
      <c r="L608" t="str">
        <f t="shared" si="9"/>
        <v>manasova.p@eltsen.cz</v>
      </c>
      <c r="N608">
        <f>IFERROR(IF(ROW()=2,1,IF(COUNTIF($N$1:$N607,$N607)+1&gt;IF(LEN(INDEX(DEF_MAIL,$N607))=LEN(SUBSTITUTE(INDEX(DEF_MAIL,$N607),";","")),1,LEN(INDEX(DEF_MAIL,$N607))-LEN(SUBSTITUTE(INDEX(DEF_MAIL,$N607),";",""))+1),IF($N607+1&gt;ROWS(DEF_MAIL),"",$N607+1),$N607)),"")</f>
        <v>503</v>
      </c>
      <c r="O608">
        <f>IF($N608="","",INDEX(DEF_OBLAST,$N608,1))</f>
        <v>50005162</v>
      </c>
      <c r="P608" t="str">
        <f>IF($N608="","",INDEX(DEF_OBLAST,$N608,2))</f>
        <v>Vendula Piklová</v>
      </c>
      <c r="Q608" t="str">
        <f>IF($N608="","",TRIM(RIGHT(LEFT(SUBSTITUTE(INDEX(DEF_MAIL,$N608),";",REPT(" ",LEN(INDEX(DEF_MAIL,$N608)))),COUNTIF($N$2:$N608,$N608)*LEN(INDEX(DEF_MAIL,$N608))),LEN(INDEX(DEF_MAIL,$N608)))))</f>
        <v>info@drevenedomecky.cz</v>
      </c>
      <c r="R608">
        <f>IF($N608="","",INDEX(DEF_OBLAST,$N608,4))</f>
        <v>4185</v>
      </c>
      <c r="S608">
        <f>IF($N608="","",INDEX(DEF_OBLAST,$N608,5))</f>
        <v>29.295000000000002</v>
      </c>
      <c r="T608">
        <f>IF($N608="","",INDEX(DEF_OBLAST,$N608,6))</f>
        <v>1.085</v>
      </c>
      <c r="U608">
        <f>IF($N608="","",INDEX(DEF_OBLAST,$N608,7))</f>
        <v>27</v>
      </c>
      <c r="V608" t="str">
        <f>IF($N608="","",IF(ISNUMBER(INDEX(DEF_OBLAST,$N608,8)),INDEX(DEF_OBLAST,$N608,8),""))</f>
        <v/>
      </c>
      <c r="W608">
        <f>IF($N608="","",INDEX(DEF_OBLAST,$N608,9))</f>
        <v>74117262</v>
      </c>
    </row>
    <row r="609" spans="1:23" x14ac:dyDescent="0.25">
      <c r="A609">
        <v>50013055</v>
      </c>
      <c r="B609" t="s">
        <v>1154</v>
      </c>
      <c r="C609" t="s">
        <v>1155</v>
      </c>
      <c r="D609">
        <v>32446</v>
      </c>
      <c r="E609">
        <v>227.12200000000001</v>
      </c>
      <c r="F609">
        <v>2.8039753086419754</v>
      </c>
      <c r="G609">
        <v>81</v>
      </c>
      <c r="I609">
        <v>88253538</v>
      </c>
      <c r="L609" t="str">
        <f t="shared" si="9"/>
        <v>info@nalehko.com</v>
      </c>
      <c r="N609">
        <f>IFERROR(IF(ROW()=2,1,IF(COUNTIF($N$1:$N608,$N608)+1&gt;IF(LEN(INDEX(DEF_MAIL,$N608))=LEN(SUBSTITUTE(INDEX(DEF_MAIL,$N608),";","")),1,LEN(INDEX(DEF_MAIL,$N608))-LEN(SUBSTITUTE(INDEX(DEF_MAIL,$N608),";",""))+1),IF($N608+1&gt;ROWS(DEF_MAIL),"",$N608+1),$N608)),"")</f>
        <v>504</v>
      </c>
      <c r="O609">
        <f>IF($N609="","",INDEX(DEF_OBLAST,$N609,1))</f>
        <v>50009591</v>
      </c>
      <c r="P609" t="str">
        <f>IF($N609="","",INDEX(DEF_OBLAST,$N609,2))</f>
        <v>THT Policka, s.r.o.</v>
      </c>
      <c r="Q609" t="str">
        <f>IF($N609="","",TRIM(RIGHT(LEFT(SUBSTITUTE(INDEX(DEF_MAIL,$N609),";",REPT(" ",LEN(INDEX(DEF_MAIL,$N609)))),COUNTIF($N$2:$N609,$N609)*LEN(INDEX(DEF_MAIL,$N609))),LEN(INDEX(DEF_MAIL,$N609)))))</f>
        <v>hurychova@tht.cz</v>
      </c>
      <c r="R609">
        <f>IF($N609="","",INDEX(DEF_OBLAST,$N609,4))</f>
        <v>16623</v>
      </c>
      <c r="S609">
        <f>IF($N609="","",INDEX(DEF_OBLAST,$N609,5))</f>
        <v>116.361</v>
      </c>
      <c r="T609">
        <f>IF($N609="","",INDEX(DEF_OBLAST,$N609,6))</f>
        <v>1.0874859813084112</v>
      </c>
      <c r="U609">
        <f>IF($N609="","",INDEX(DEF_OBLAST,$N609,7))</f>
        <v>107</v>
      </c>
      <c r="V609" t="str">
        <f>IF($N609="","",IF(ISNUMBER(INDEX(DEF_OBLAST,$N609,8)),INDEX(DEF_OBLAST,$N609,8),""))</f>
        <v/>
      </c>
      <c r="W609">
        <f>IF($N609="","",INDEX(DEF_OBLAST,$N609,9))</f>
        <v>46508147</v>
      </c>
    </row>
    <row r="610" spans="1:23" x14ac:dyDescent="0.25">
      <c r="A610">
        <v>50006811</v>
      </c>
      <c r="B610" t="s">
        <v>1156</v>
      </c>
      <c r="C610" t="s">
        <v>1157</v>
      </c>
      <c r="D610">
        <v>11500</v>
      </c>
      <c r="E610">
        <v>80.5</v>
      </c>
      <c r="F610">
        <v>2.9814814814814814</v>
      </c>
      <c r="G610">
        <v>27</v>
      </c>
      <c r="I610">
        <v>43243142</v>
      </c>
      <c r="L610" t="str">
        <f t="shared" si="9"/>
        <v>m.krizan@centrum.cz</v>
      </c>
      <c r="N610">
        <f>IFERROR(IF(ROW()=2,1,IF(COUNTIF($N$1:$N609,$N609)+1&gt;IF(LEN(INDEX(DEF_MAIL,$N609))=LEN(SUBSTITUTE(INDEX(DEF_MAIL,$N609),";","")),1,LEN(INDEX(DEF_MAIL,$N609))-LEN(SUBSTITUTE(INDEX(DEF_MAIL,$N609),";",""))+1),IF($N609+1&gt;ROWS(DEF_MAIL),"",$N609+1),$N609)),"")</f>
        <v>505</v>
      </c>
      <c r="O610">
        <f>IF($N610="","",INDEX(DEF_OBLAST,$N610,1))</f>
        <v>50008967</v>
      </c>
      <c r="P610" t="str">
        <f>IF($N610="","",INDEX(DEF_OBLAST,$N610,2))</f>
        <v>Strechy Vanícek spol. s r.o.</v>
      </c>
      <c r="Q610" t="str">
        <f>IF($N610="","",TRIM(RIGHT(LEFT(SUBSTITUTE(INDEX(DEF_MAIL,$N610),";",REPT(" ",LEN(INDEX(DEF_MAIL,$N610)))),COUNTIF($N$2:$N610,$N610)*LEN(INDEX(DEF_MAIL,$N610))),LEN(INDEX(DEF_MAIL,$N610)))))</f>
        <v>kancelar@strechy-vanicek.cz</v>
      </c>
      <c r="R610">
        <f>IF($N610="","",INDEX(DEF_OBLAST,$N610,4))</f>
        <v>1870</v>
      </c>
      <c r="S610">
        <f>IF($N610="","",INDEX(DEF_OBLAST,$N610,5))</f>
        <v>13.09</v>
      </c>
      <c r="T610">
        <f>IF($N610="","",INDEX(DEF_OBLAST,$N610,6))</f>
        <v>1.0908333333333333</v>
      </c>
      <c r="U610">
        <f>IF($N610="","",INDEX(DEF_OBLAST,$N610,7))</f>
        <v>12</v>
      </c>
      <c r="V610" t="str">
        <f>IF($N610="","",IF(ISNUMBER(INDEX(DEF_OBLAST,$N610,8)),INDEX(DEF_OBLAST,$N610,8),""))</f>
        <v/>
      </c>
      <c r="W610">
        <f>IF($N610="","",INDEX(DEF_OBLAST,$N610,9))</f>
        <v>25167537</v>
      </c>
    </row>
    <row r="611" spans="1:23" x14ac:dyDescent="0.25">
      <c r="A611">
        <v>50008211</v>
      </c>
      <c r="B611" t="s">
        <v>1158</v>
      </c>
      <c r="C611" t="s">
        <v>1159</v>
      </c>
      <c r="D611">
        <v>29805</v>
      </c>
      <c r="E611">
        <v>208.63499999999999</v>
      </c>
      <c r="F611">
        <v>3.0236956521739131</v>
      </c>
      <c r="G611">
        <v>69</v>
      </c>
      <c r="I611">
        <v>26311801</v>
      </c>
      <c r="L611" t="str">
        <f t="shared" si="9"/>
        <v>cermak@rybyrybkyrybicky.cz</v>
      </c>
      <c r="N611">
        <f>IFERROR(IF(ROW()=2,1,IF(COUNTIF($N$1:$N610,$N610)+1&gt;IF(LEN(INDEX(DEF_MAIL,$N610))=LEN(SUBSTITUTE(INDEX(DEF_MAIL,$N610),";","")),1,LEN(INDEX(DEF_MAIL,$N610))-LEN(SUBSTITUTE(INDEX(DEF_MAIL,$N610),";",""))+1),IF($N610+1&gt;ROWS(DEF_MAIL),"",$N610+1),$N610)),"")</f>
        <v>506</v>
      </c>
      <c r="O611">
        <f>IF($N611="","",INDEX(DEF_OBLAST,$N611,1))</f>
        <v>50009232</v>
      </c>
      <c r="P611" t="str">
        <f>IF($N611="","",INDEX(DEF_OBLAST,$N611,2))</f>
        <v>FRANKL PHARMA s.r.o.</v>
      </c>
      <c r="Q611" t="str">
        <f>IF($N611="","",TRIM(RIGHT(LEFT(SUBSTITUTE(INDEX(DEF_MAIL,$N611),";",REPT(" ",LEN(INDEX(DEF_MAIL,$N611)))),COUNTIF($N$2:$N611,$N611)*LEN(INDEX(DEF_MAIL,$N611))),LEN(INDEX(DEF_MAIL,$N611)))))</f>
        <v>skj@franklpharma.eu</v>
      </c>
      <c r="R611">
        <f>IF($N611="","",INDEX(DEF_OBLAST,$N611,4))</f>
        <v>24733</v>
      </c>
      <c r="S611">
        <f>IF($N611="","",INDEX(DEF_OBLAST,$N611,5))</f>
        <v>173.131</v>
      </c>
      <c r="T611">
        <f>IF($N611="","",INDEX(DEF_OBLAST,$N611,6))</f>
        <v>1.1027452229299364</v>
      </c>
      <c r="U611">
        <f>IF($N611="","",INDEX(DEF_OBLAST,$N611,7))</f>
        <v>157</v>
      </c>
      <c r="V611" t="str">
        <f>IF($N611="","",IF(ISNUMBER(INDEX(DEF_OBLAST,$N611,8)),INDEX(DEF_OBLAST,$N611,8),""))</f>
        <v/>
      </c>
      <c r="W611">
        <f>IF($N611="","",INDEX(DEF_OBLAST,$N611,9))</f>
        <v>27092127</v>
      </c>
    </row>
    <row r="612" spans="1:23" x14ac:dyDescent="0.25">
      <c r="A612">
        <v>50010119</v>
      </c>
      <c r="B612" t="s">
        <v>1160</v>
      </c>
      <c r="C612" t="s">
        <v>1086</v>
      </c>
      <c r="D612">
        <v>8245</v>
      </c>
      <c r="E612">
        <v>57.715000000000003</v>
      </c>
      <c r="F612">
        <v>3.0376315789473685</v>
      </c>
      <c r="G612">
        <v>19</v>
      </c>
      <c r="I612">
        <v>1807528</v>
      </c>
      <c r="L612" t="str">
        <f t="shared" si="9"/>
        <v>info@livien-kabelky.cz</v>
      </c>
      <c r="N612">
        <f>IFERROR(IF(ROW()=2,1,IF(COUNTIF($N$1:$N611,$N611)+1&gt;IF(LEN(INDEX(DEF_MAIL,$N611))=LEN(SUBSTITUTE(INDEX(DEF_MAIL,$N611),";","")),1,LEN(INDEX(DEF_MAIL,$N611))-LEN(SUBSTITUTE(INDEX(DEF_MAIL,$N611),";",""))+1),IF($N611+1&gt;ROWS(DEF_MAIL),"",$N611+1),$N611)),"")</f>
        <v>506</v>
      </c>
      <c r="O612">
        <f>IF($N612="","",INDEX(DEF_OBLAST,$N612,1))</f>
        <v>50009232</v>
      </c>
      <c r="P612" t="str">
        <f>IF($N612="","",INDEX(DEF_OBLAST,$N612,2))</f>
        <v>FRANKL PHARMA s.r.o.</v>
      </c>
      <c r="Q612" t="str">
        <f>IF($N612="","",TRIM(RIGHT(LEFT(SUBSTITUTE(INDEX(DEF_MAIL,$N612),";",REPT(" ",LEN(INDEX(DEF_MAIL,$N612)))),COUNTIF($N$2:$N612,$N612)*LEN(INDEX(DEF_MAIL,$N612))),LEN(INDEX(DEF_MAIL,$N612)))))</f>
        <v>finance@franklpharma.eu</v>
      </c>
      <c r="R612">
        <f>IF($N612="","",INDEX(DEF_OBLAST,$N612,4))</f>
        <v>24733</v>
      </c>
      <c r="S612">
        <f>IF($N612="","",INDEX(DEF_OBLAST,$N612,5))</f>
        <v>173.131</v>
      </c>
      <c r="T612">
        <f>IF($N612="","",INDEX(DEF_OBLAST,$N612,6))</f>
        <v>1.1027452229299364</v>
      </c>
      <c r="U612">
        <f>IF($N612="","",INDEX(DEF_OBLAST,$N612,7))</f>
        <v>157</v>
      </c>
      <c r="V612" t="str">
        <f>IF($N612="","",IF(ISNUMBER(INDEX(DEF_OBLAST,$N612,8)),INDEX(DEF_OBLAST,$N612,8),""))</f>
        <v/>
      </c>
      <c r="W612">
        <f>IF($N612="","",INDEX(DEF_OBLAST,$N612,9))</f>
        <v>27092127</v>
      </c>
    </row>
    <row r="613" spans="1:23" x14ac:dyDescent="0.25">
      <c r="A613">
        <v>50005868</v>
      </c>
      <c r="B613" t="s">
        <v>1161</v>
      </c>
      <c r="C613" t="s">
        <v>857</v>
      </c>
      <c r="D613">
        <v>4800</v>
      </c>
      <c r="E613">
        <v>33.6</v>
      </c>
      <c r="F613">
        <v>3.0545454545454547</v>
      </c>
      <c r="G613">
        <v>11</v>
      </c>
      <c r="I613">
        <v>16384725</v>
      </c>
      <c r="L613" t="str">
        <f t="shared" si="9"/>
        <v>ppp.krupka@seznam.cz</v>
      </c>
      <c r="N613">
        <f>IFERROR(IF(ROW()=2,1,IF(COUNTIF($N$1:$N612,$N612)+1&gt;IF(LEN(INDEX(DEF_MAIL,$N612))=LEN(SUBSTITUTE(INDEX(DEF_MAIL,$N612),";","")),1,LEN(INDEX(DEF_MAIL,$N612))-LEN(SUBSTITUTE(INDEX(DEF_MAIL,$N612),";",""))+1),IF($N612+1&gt;ROWS(DEF_MAIL),"",$N612+1),$N612)),"")</f>
        <v>507</v>
      </c>
      <c r="O613">
        <f>IF($N613="","",INDEX(DEF_OBLAST,$N613,1))</f>
        <v>50006457</v>
      </c>
      <c r="P613" t="str">
        <f>IF($N613="","",INDEX(DEF_OBLAST,$N613,2))</f>
        <v>Hana Zítková</v>
      </c>
      <c r="Q613" t="str">
        <f>IF($N613="","",TRIM(RIGHT(LEFT(SUBSTITUTE(INDEX(DEF_MAIL,$N613),";",REPT(" ",LEN(INDEX(DEF_MAIL,$N613)))),COUNTIF($N$2:$N613,$N613)*LEN(INDEX(DEF_MAIL,$N613))),LEN(INDEX(DEF_MAIL,$N613)))))</f>
        <v>baby-car@seznam.cz</v>
      </c>
      <c r="R613">
        <f>IF($N613="","",INDEX(DEF_OBLAST,$N613,4))</f>
        <v>37365</v>
      </c>
      <c r="S613">
        <f>IF($N613="","",INDEX(DEF_OBLAST,$N613,5))</f>
        <v>261.55500000000001</v>
      </c>
      <c r="T613">
        <f>IF($N613="","",INDEX(DEF_OBLAST,$N613,6))</f>
        <v>1.1036075949367088</v>
      </c>
      <c r="U613">
        <f>IF($N613="","",INDEX(DEF_OBLAST,$N613,7))</f>
        <v>237</v>
      </c>
      <c r="V613" t="str">
        <f>IF($N613="","",IF(ISNUMBER(INDEX(DEF_OBLAST,$N613,8)),INDEX(DEF_OBLAST,$N613,8),""))</f>
        <v/>
      </c>
      <c r="W613">
        <f>IF($N613="","",INDEX(DEF_OBLAST,$N613,9))</f>
        <v>41317751</v>
      </c>
    </row>
    <row r="614" spans="1:23" x14ac:dyDescent="0.25">
      <c r="A614">
        <v>50008748</v>
      </c>
      <c r="B614" t="s">
        <v>1162</v>
      </c>
      <c r="C614" t="s">
        <v>1164</v>
      </c>
      <c r="D614">
        <v>13545</v>
      </c>
      <c r="E614">
        <v>94.814999999999998</v>
      </c>
      <c r="F614">
        <v>3.0585483870967742</v>
      </c>
      <c r="G614">
        <v>31</v>
      </c>
      <c r="I614" t="s">
        <v>1163</v>
      </c>
      <c r="L614" t="str">
        <f t="shared" si="9"/>
        <v>office@pro-mimiadum.cz</v>
      </c>
      <c r="N614">
        <f>IFERROR(IF(ROW()=2,1,IF(COUNTIF($N$1:$N613,$N613)+1&gt;IF(LEN(INDEX(DEF_MAIL,$N613))=LEN(SUBSTITUTE(INDEX(DEF_MAIL,$N613),";","")),1,LEN(INDEX(DEF_MAIL,$N613))-LEN(SUBSTITUTE(INDEX(DEF_MAIL,$N613),";",""))+1),IF($N613+1&gt;ROWS(DEF_MAIL),"",$N613+1),$N613)),"")</f>
        <v>508</v>
      </c>
      <c r="O614">
        <f>IF($N614="","",INDEX(DEF_OBLAST,$N614,1))</f>
        <v>50004431</v>
      </c>
      <c r="P614" t="str">
        <f>IF($N614="","",INDEX(DEF_OBLAST,$N614,2))</f>
        <v>PAVEL MATEJKA</v>
      </c>
      <c r="Q614" t="str">
        <f>IF($N614="","",TRIM(RIGHT(LEFT(SUBSTITUTE(INDEX(DEF_MAIL,$N614),";",REPT(" ",LEN(INDEX(DEF_MAIL,$N614)))),COUNTIF($N$2:$N614,$N614)*LEN(INDEX(DEF_MAIL,$N614))),LEN(INDEX(DEF_MAIL,$N614)))))</f>
        <v>rejoice-kt@email.cz</v>
      </c>
      <c r="R614">
        <f>IF($N614="","",INDEX(DEF_OBLAST,$N614,4))</f>
        <v>5697</v>
      </c>
      <c r="S614">
        <f>IF($N614="","",INDEX(DEF_OBLAST,$N614,5))</f>
        <v>39.878999999999998</v>
      </c>
      <c r="T614">
        <f>IF($N614="","",INDEX(DEF_OBLAST,$N614,6))</f>
        <v>1.10775</v>
      </c>
      <c r="U614">
        <f>IF($N614="","",INDEX(DEF_OBLAST,$N614,7))</f>
        <v>36</v>
      </c>
      <c r="V614" t="str">
        <f>IF($N614="","",IF(ISNUMBER(INDEX(DEF_OBLAST,$N614,8)),INDEX(DEF_OBLAST,$N614,8),""))</f>
        <v/>
      </c>
      <c r="W614">
        <f>IF($N614="","",INDEX(DEF_OBLAST,$N614,9))</f>
        <v>69948976</v>
      </c>
    </row>
    <row r="615" spans="1:23" x14ac:dyDescent="0.25">
      <c r="A615">
        <v>50003237</v>
      </c>
      <c r="B615" t="s">
        <v>1165</v>
      </c>
      <c r="C615" t="s">
        <v>1166</v>
      </c>
      <c r="D615">
        <v>6250</v>
      </c>
      <c r="E615">
        <v>43.75</v>
      </c>
      <c r="F615">
        <v>3.125</v>
      </c>
      <c r="G615">
        <v>14</v>
      </c>
      <c r="I615">
        <v>71285075</v>
      </c>
      <c r="L615" t="str">
        <f t="shared" si="9"/>
        <v>mpbike@seznam.cz</v>
      </c>
      <c r="N615">
        <f>IFERROR(IF(ROW()=2,1,IF(COUNTIF($N$1:$N614,$N614)+1&gt;IF(LEN(INDEX(DEF_MAIL,$N614))=LEN(SUBSTITUTE(INDEX(DEF_MAIL,$N614),";","")),1,LEN(INDEX(DEF_MAIL,$N614))-LEN(SUBSTITUTE(INDEX(DEF_MAIL,$N614),";",""))+1),IF($N614+1&gt;ROWS(DEF_MAIL),"",$N614+1),$N614)),"")</f>
        <v>509</v>
      </c>
      <c r="O615">
        <f>IF($N615="","",INDEX(DEF_OBLAST,$N615,1))</f>
        <v>50009654</v>
      </c>
      <c r="P615" t="str">
        <f>IF($N615="","",INDEX(DEF_OBLAST,$N615,2))</f>
        <v>Bejo Bohemia, s.r.o.</v>
      </c>
      <c r="Q615" t="str">
        <f>IF($N615="","",TRIM(RIGHT(LEFT(SUBSTITUTE(INDEX(DEF_MAIL,$N615),";",REPT(" ",LEN(INDEX(DEF_MAIL,$N615)))),COUNTIF($N$2:$N615,$N615)*LEN(INDEX(DEF_MAIL,$N615))),LEN(INDEX(DEF_MAIL,$N615)))))</f>
        <v>info@bejo.cz</v>
      </c>
      <c r="R615">
        <f>IF($N615="","",INDEX(DEF_OBLAST,$N615,4))</f>
        <v>8559</v>
      </c>
      <c r="S615">
        <f>IF($N615="","",INDEX(DEF_OBLAST,$N615,5))</f>
        <v>59.913000000000004</v>
      </c>
      <c r="T615">
        <f>IF($N615="","",INDEX(DEF_OBLAST,$N615,6))</f>
        <v>1.1095000000000002</v>
      </c>
      <c r="U615">
        <f>IF($N615="","",INDEX(DEF_OBLAST,$N615,7))</f>
        <v>54</v>
      </c>
      <c r="V615" t="str">
        <f>IF($N615="","",IF(ISNUMBER(INDEX(DEF_OBLAST,$N615,8)),INDEX(DEF_OBLAST,$N615,8),""))</f>
        <v/>
      </c>
      <c r="W615">
        <f>IF($N615="","",INDEX(DEF_OBLAST,$N615,9))</f>
        <v>25250779</v>
      </c>
    </row>
    <row r="616" spans="1:23" x14ac:dyDescent="0.25">
      <c r="A616">
        <v>50009335</v>
      </c>
      <c r="B616" t="s">
        <v>1167</v>
      </c>
      <c r="C616" t="s">
        <v>1168</v>
      </c>
      <c r="D616">
        <v>25830</v>
      </c>
      <c r="E616">
        <v>180.81</v>
      </c>
      <c r="F616">
        <v>3.1721052631578948</v>
      </c>
      <c r="G616">
        <v>57</v>
      </c>
      <c r="I616">
        <v>26843366</v>
      </c>
      <c r="L616" t="str">
        <f t="shared" si="9"/>
        <v>info@marzmw.cz</v>
      </c>
      <c r="N616">
        <f>IFERROR(IF(ROW()=2,1,IF(COUNTIF($N$1:$N615,$N615)+1&gt;IF(LEN(INDEX(DEF_MAIL,$N615))=LEN(SUBSTITUTE(INDEX(DEF_MAIL,$N615),";","")),1,LEN(INDEX(DEF_MAIL,$N615))-LEN(SUBSTITUTE(INDEX(DEF_MAIL,$N615),";",""))+1),IF($N615+1&gt;ROWS(DEF_MAIL),"",$N615+1),$N615)),"")</f>
        <v>510</v>
      </c>
      <c r="O616">
        <f>IF($N616="","",INDEX(DEF_OBLAST,$N616,1))</f>
        <v>50011551</v>
      </c>
      <c r="P616" t="str">
        <f>IF($N616="","",INDEX(DEF_OBLAST,$N616,2))</f>
        <v>IBIZA HELP s.r.o.</v>
      </c>
      <c r="Q616" t="str">
        <f>IF($N616="","",TRIM(RIGHT(LEFT(SUBSTITUTE(INDEX(DEF_MAIL,$N616),";",REPT(" ",LEN(INDEX(DEF_MAIL,$N616)))),COUNTIF($N$2:$N616,$N616)*LEN(INDEX(DEF_MAIL,$N616))),LEN(INDEX(DEF_MAIL,$N616)))))</f>
        <v>kubiczek.seat@volny.cz</v>
      </c>
      <c r="R616">
        <f>IF($N616="","",INDEX(DEF_OBLAST,$N616,4))</f>
        <v>3178</v>
      </c>
      <c r="S616">
        <f>IF($N616="","",INDEX(DEF_OBLAST,$N616,5))</f>
        <v>22.246000000000002</v>
      </c>
      <c r="T616">
        <f>IF($N616="","",INDEX(DEF_OBLAST,$N616,6))</f>
        <v>1.1123000000000001</v>
      </c>
      <c r="U616">
        <f>IF($N616="","",INDEX(DEF_OBLAST,$N616,7))</f>
        <v>20</v>
      </c>
      <c r="V616" t="str">
        <f>IF($N616="","",IF(ISNUMBER(INDEX(DEF_OBLAST,$N616,8)),INDEX(DEF_OBLAST,$N616,8),""))</f>
        <v/>
      </c>
      <c r="W616">
        <f>IF($N616="","",INDEX(DEF_OBLAST,$N616,9))</f>
        <v>24799611</v>
      </c>
    </row>
    <row r="617" spans="1:23" x14ac:dyDescent="0.25">
      <c r="A617">
        <v>50006453</v>
      </c>
      <c r="B617" t="s">
        <v>1169</v>
      </c>
      <c r="C617" t="s">
        <v>1170</v>
      </c>
      <c r="D617">
        <v>1380</v>
      </c>
      <c r="E617">
        <v>9.66</v>
      </c>
      <c r="F617">
        <v>3.22</v>
      </c>
      <c r="G617">
        <v>3</v>
      </c>
      <c r="I617">
        <v>68503296</v>
      </c>
      <c r="L617" t="str">
        <f t="shared" si="9"/>
        <v>obchod@happyhorse.cz</v>
      </c>
      <c r="N617">
        <f>IFERROR(IF(ROW()=2,1,IF(COUNTIF($N$1:$N616,$N616)+1&gt;IF(LEN(INDEX(DEF_MAIL,$N616))=LEN(SUBSTITUTE(INDEX(DEF_MAIL,$N616),";","")),1,LEN(INDEX(DEF_MAIL,$N616))-LEN(SUBSTITUTE(INDEX(DEF_MAIL,$N616),";",""))+1),IF($N616+1&gt;ROWS(DEF_MAIL),"",$N616+1),$N616)),"")</f>
        <v>511</v>
      </c>
      <c r="O617">
        <f>IF($N617="","",INDEX(DEF_OBLAST,$N617,1))</f>
        <v>50012046</v>
      </c>
      <c r="P617" t="str">
        <f>IF($N617="","",INDEX(DEF_OBLAST,$N617,2))</f>
        <v>PROFICOOK s.r.o.</v>
      </c>
      <c r="Q617" t="str">
        <f>IF($N617="","",TRIM(RIGHT(LEFT(SUBSTITUTE(INDEX(DEF_MAIL,$N617),";",REPT(" ",LEN(INDEX(DEF_MAIL,$N617)))),COUNTIF($N$2:$N617,$N617)*LEN(INDEX(DEF_MAIL,$N617))),LEN(INDEX(DEF_MAIL,$N617)))))</f>
        <v>proficook@proficook.cz</v>
      </c>
      <c r="R617">
        <f>IF($N617="","",INDEX(DEF_OBLAST,$N617,4))</f>
        <v>33409</v>
      </c>
      <c r="S617">
        <f>IF($N617="","",INDEX(DEF_OBLAST,$N617,5))</f>
        <v>233.863</v>
      </c>
      <c r="T617">
        <f>IF($N617="","",INDEX(DEF_OBLAST,$N617,6))</f>
        <v>1.1189617224880384</v>
      </c>
      <c r="U617">
        <f>IF($N617="","",INDEX(DEF_OBLAST,$N617,7))</f>
        <v>209</v>
      </c>
      <c r="V617" t="str">
        <f>IF($N617="","",IF(ISNUMBER(INDEX(DEF_OBLAST,$N617,8)),INDEX(DEF_OBLAST,$N617,8),""))</f>
        <v/>
      </c>
      <c r="W617">
        <f>IF($N617="","",INDEX(DEF_OBLAST,$N617,9))</f>
        <v>5068878</v>
      </c>
    </row>
    <row r="618" spans="1:23" x14ac:dyDescent="0.25">
      <c r="A618">
        <v>50004077</v>
      </c>
      <c r="B618" t="s">
        <v>1171</v>
      </c>
      <c r="C618" t="s">
        <v>1172</v>
      </c>
      <c r="D618">
        <v>227946</v>
      </c>
      <c r="E618">
        <v>1595.6220000000001</v>
      </c>
      <c r="F618">
        <v>3.3877324840764333</v>
      </c>
      <c r="G618">
        <v>471</v>
      </c>
      <c r="I618">
        <v>27169189</v>
      </c>
      <c r="L618" t="str">
        <f t="shared" si="9"/>
        <v>info@profisignplus.cz</v>
      </c>
      <c r="N618">
        <f>IFERROR(IF(ROW()=2,1,IF(COUNTIF($N$1:$N617,$N617)+1&gt;IF(LEN(INDEX(DEF_MAIL,$N617))=LEN(SUBSTITUTE(INDEX(DEF_MAIL,$N617),";","")),1,LEN(INDEX(DEF_MAIL,$N617))-LEN(SUBSTITUTE(INDEX(DEF_MAIL,$N617),";",""))+1),IF($N617+1&gt;ROWS(DEF_MAIL),"",$N617+1),$N617)),"")</f>
        <v>512</v>
      </c>
      <c r="O618">
        <f>IF($N618="","",INDEX(DEF_OBLAST,$N618,1))</f>
        <v>50006488</v>
      </c>
      <c r="P618" t="str">
        <f>IF($N618="","",INDEX(DEF_OBLAST,$N618,2))</f>
        <v>GSP-High Tech Saws, s.r.o.</v>
      </c>
      <c r="Q618" t="str">
        <f>IF($N618="","",TRIM(RIGHT(LEFT(SUBSTITUTE(INDEX(DEF_MAIL,$N618),";",REPT(" ",LEN(INDEX(DEF_MAIL,$N618)))),COUNTIF($N$2:$N618,$N618)*LEN(INDEX(DEF_MAIL,$N618))),LEN(INDEX(DEF_MAIL,$N618)))))</f>
        <v>badankova@gspzborovice.cz</v>
      </c>
      <c r="R618">
        <f>IF($N618="","",INDEX(DEF_OBLAST,$N618,4))</f>
        <v>6096</v>
      </c>
      <c r="S618">
        <f>IF($N618="","",INDEX(DEF_OBLAST,$N618,5))</f>
        <v>42.672000000000004</v>
      </c>
      <c r="T618">
        <f>IF($N618="","",INDEX(DEF_OBLAST,$N618,6))</f>
        <v>1.1229473684210527</v>
      </c>
      <c r="U618">
        <f>IF($N618="","",INDEX(DEF_OBLAST,$N618,7))</f>
        <v>38</v>
      </c>
      <c r="V618" t="str">
        <f>IF($N618="","",IF(ISNUMBER(INDEX(DEF_OBLAST,$N618,8)),INDEX(DEF_OBLAST,$N618,8),""))</f>
        <v/>
      </c>
      <c r="W618">
        <f>IF($N618="","",INDEX(DEF_OBLAST,$N618,9))</f>
        <v>25589229</v>
      </c>
    </row>
    <row r="619" spans="1:23" x14ac:dyDescent="0.25">
      <c r="A619">
        <v>50010780</v>
      </c>
      <c r="B619" t="s">
        <v>1173</v>
      </c>
      <c r="C619" t="s">
        <v>1174</v>
      </c>
      <c r="D619">
        <v>13583</v>
      </c>
      <c r="E619">
        <v>95.081000000000003</v>
      </c>
      <c r="F619">
        <v>3.39575</v>
      </c>
      <c r="G619">
        <v>28</v>
      </c>
      <c r="I619">
        <v>28915232</v>
      </c>
      <c r="L619" t="str">
        <f t="shared" si="9"/>
        <v>perfectsound@perfectsound.cz</v>
      </c>
      <c r="N619">
        <f>IFERROR(IF(ROW()=2,1,IF(COUNTIF($N$1:$N618,$N618)+1&gt;IF(LEN(INDEX(DEF_MAIL,$N618))=LEN(SUBSTITUTE(INDEX(DEF_MAIL,$N618),";","")),1,LEN(INDEX(DEF_MAIL,$N618))-LEN(SUBSTITUTE(INDEX(DEF_MAIL,$N618),";",""))+1),IF($N618+1&gt;ROWS(DEF_MAIL),"",$N618+1),$N618)),"")</f>
        <v>513</v>
      </c>
      <c r="O619">
        <f>IF($N619="","",INDEX(DEF_OBLAST,$N619,1))</f>
        <v>50007839</v>
      </c>
      <c r="P619" t="str">
        <f>IF($N619="","",INDEX(DEF_OBLAST,$N619,2))</f>
        <v>Gabriela Cerná</v>
      </c>
      <c r="Q619" t="str">
        <f>IF($N619="","",TRIM(RIGHT(LEFT(SUBSTITUTE(INDEX(DEF_MAIL,$N619),";",REPT(" ",LEN(INDEX(DEF_MAIL,$N619)))),COUNTIF($N$2:$N619,$N619)*LEN(INDEX(DEF_MAIL,$N619))),LEN(INDEX(DEF_MAIL,$N619)))))</f>
        <v>gabri.cz@seznam.cz</v>
      </c>
      <c r="R619">
        <f>IF($N619="","",INDEX(DEF_OBLAST,$N619,4))</f>
        <v>5497</v>
      </c>
      <c r="S619">
        <f>IF($N619="","",INDEX(DEF_OBLAST,$N619,5))</f>
        <v>38.478999999999999</v>
      </c>
      <c r="T619">
        <f>IF($N619="","",INDEX(DEF_OBLAST,$N619,6))</f>
        <v>1.1317352941176471</v>
      </c>
      <c r="U619">
        <f>IF($N619="","",INDEX(DEF_OBLAST,$N619,7))</f>
        <v>34</v>
      </c>
      <c r="V619" t="str">
        <f>IF($N619="","",IF(ISNUMBER(INDEX(DEF_OBLAST,$N619,8)),INDEX(DEF_OBLAST,$N619,8),""))</f>
        <v/>
      </c>
      <c r="W619">
        <f>IF($N619="","",INDEX(DEF_OBLAST,$N619,9))</f>
        <v>74828584</v>
      </c>
    </row>
    <row r="620" spans="1:23" x14ac:dyDescent="0.25">
      <c r="A620">
        <v>50006370</v>
      </c>
      <c r="B620" t="s">
        <v>1175</v>
      </c>
      <c r="C620" t="s">
        <v>1176</v>
      </c>
      <c r="D620">
        <v>41191</v>
      </c>
      <c r="E620">
        <v>288.33699999999999</v>
      </c>
      <c r="F620">
        <v>3.4325833333333331</v>
      </c>
      <c r="G620">
        <v>84</v>
      </c>
      <c r="I620">
        <v>27740081</v>
      </c>
      <c r="L620" t="str">
        <f t="shared" si="9"/>
        <v>rozsypalova@pneukomplet.cz</v>
      </c>
      <c r="N620">
        <f>IFERROR(IF(ROW()=2,1,IF(COUNTIF($N$1:$N619,$N619)+1&gt;IF(LEN(INDEX(DEF_MAIL,$N619))=LEN(SUBSTITUTE(INDEX(DEF_MAIL,$N619),";","")),1,LEN(INDEX(DEF_MAIL,$N619))-LEN(SUBSTITUTE(INDEX(DEF_MAIL,$N619),";",""))+1),IF($N619+1&gt;ROWS(DEF_MAIL),"",$N619+1),$N619)),"")</f>
        <v>514</v>
      </c>
      <c r="O620">
        <f>IF($N620="","",INDEX(DEF_OBLAST,$N620,1))</f>
        <v>50006996</v>
      </c>
      <c r="P620" t="str">
        <f>IF($N620="","",INDEX(DEF_OBLAST,$N620,2))</f>
        <v>Studnicka-Imex</v>
      </c>
      <c r="Q620" t="str">
        <f>IF($N620="","",TRIM(RIGHT(LEFT(SUBSTITUTE(INDEX(DEF_MAIL,$N620),";",REPT(" ",LEN(INDEX(DEF_MAIL,$N620)))),COUNTIF($N$2:$N620,$N620)*LEN(INDEX(DEF_MAIL,$N620))),LEN(INDEX(DEF_MAIL,$N620)))))</f>
        <v>hermanx@email.cz</v>
      </c>
      <c r="R620">
        <f>IF($N620="","",INDEX(DEF_OBLAST,$N620,4))</f>
        <v>7660</v>
      </c>
      <c r="S620">
        <f>IF($N620="","",INDEX(DEF_OBLAST,$N620,5))</f>
        <v>53.620000000000005</v>
      </c>
      <c r="T620">
        <f>IF($N620="","",INDEX(DEF_OBLAST,$N620,6))</f>
        <v>1.1408510638297873</v>
      </c>
      <c r="U620">
        <f>IF($N620="","",INDEX(DEF_OBLAST,$N620,7))</f>
        <v>47</v>
      </c>
      <c r="V620" t="str">
        <f>IF($N620="","",IF(ISNUMBER(INDEX(DEF_OBLAST,$N620,8)),INDEX(DEF_OBLAST,$N620,8),""))</f>
        <v/>
      </c>
      <c r="W620">
        <f>IF($N620="","",INDEX(DEF_OBLAST,$N620,9))</f>
        <v>16065581</v>
      </c>
    </row>
    <row r="621" spans="1:23" x14ac:dyDescent="0.25">
      <c r="A621">
        <v>50001766</v>
      </c>
      <c r="B621" t="s">
        <v>1177</v>
      </c>
      <c r="C621" t="s">
        <v>1178</v>
      </c>
      <c r="D621">
        <v>7865</v>
      </c>
      <c r="E621">
        <v>55.055</v>
      </c>
      <c r="F621">
        <v>3.6703333333333332</v>
      </c>
      <c r="G621">
        <v>15</v>
      </c>
      <c r="I621">
        <v>27561534</v>
      </c>
      <c r="L621" t="str">
        <f t="shared" si="9"/>
        <v>faktury@satelitnisledovani.cz</v>
      </c>
      <c r="N621">
        <f>IFERROR(IF(ROW()=2,1,IF(COUNTIF($N$1:$N620,$N620)+1&gt;IF(LEN(INDEX(DEF_MAIL,$N620))=LEN(SUBSTITUTE(INDEX(DEF_MAIL,$N620),";","")),1,LEN(INDEX(DEF_MAIL,$N620))-LEN(SUBSTITUTE(INDEX(DEF_MAIL,$N620),";",""))+1),IF($N620+1&gt;ROWS(DEF_MAIL),"",$N620+1),$N620)),"")</f>
        <v>514</v>
      </c>
      <c r="O621">
        <f>IF($N621="","",INDEX(DEF_OBLAST,$N621,1))</f>
        <v>50006996</v>
      </c>
      <c r="P621" t="str">
        <f>IF($N621="","",INDEX(DEF_OBLAST,$N621,2))</f>
        <v>Studnicka-Imex</v>
      </c>
      <c r="Q621" t="str">
        <f>IF($N621="","",TRIM(RIGHT(LEFT(SUBSTITUTE(INDEX(DEF_MAIL,$N621),";",REPT(" ",LEN(INDEX(DEF_MAIL,$N621)))),COUNTIF($N$2:$N621,$N621)*LEN(INDEX(DEF_MAIL,$N621))),LEN(INDEX(DEF_MAIL,$N621)))))</f>
        <v>rs.audi@email.cz</v>
      </c>
      <c r="R621">
        <f>IF($N621="","",INDEX(DEF_OBLAST,$N621,4))</f>
        <v>7660</v>
      </c>
      <c r="S621">
        <f>IF($N621="","",INDEX(DEF_OBLAST,$N621,5))</f>
        <v>53.620000000000005</v>
      </c>
      <c r="T621">
        <f>IF($N621="","",INDEX(DEF_OBLAST,$N621,6))</f>
        <v>1.1408510638297873</v>
      </c>
      <c r="U621">
        <f>IF($N621="","",INDEX(DEF_OBLAST,$N621,7))</f>
        <v>47</v>
      </c>
      <c r="V621" t="str">
        <f>IF($N621="","",IF(ISNUMBER(INDEX(DEF_OBLAST,$N621,8)),INDEX(DEF_OBLAST,$N621,8),""))</f>
        <v/>
      </c>
      <c r="W621">
        <f>IF($N621="","",INDEX(DEF_OBLAST,$N621,9))</f>
        <v>16065581</v>
      </c>
    </row>
    <row r="622" spans="1:23" x14ac:dyDescent="0.25">
      <c r="A622">
        <v>50005738</v>
      </c>
      <c r="B622" t="s">
        <v>1179</v>
      </c>
      <c r="C622" t="s">
        <v>1180</v>
      </c>
      <c r="D622">
        <v>4199</v>
      </c>
      <c r="E622">
        <v>29.393000000000001</v>
      </c>
      <c r="F622">
        <v>3.6741250000000001</v>
      </c>
      <c r="G622">
        <v>8</v>
      </c>
      <c r="I622">
        <v>74948156</v>
      </c>
      <c r="L622" t="str">
        <f t="shared" si="9"/>
        <v>lputz@web.de</v>
      </c>
      <c r="N622">
        <f>IFERROR(IF(ROW()=2,1,IF(COUNTIF($N$1:$N621,$N621)+1&gt;IF(LEN(INDEX(DEF_MAIL,$N621))=LEN(SUBSTITUTE(INDEX(DEF_MAIL,$N621),";","")),1,LEN(INDEX(DEF_MAIL,$N621))-LEN(SUBSTITUTE(INDEX(DEF_MAIL,$N621),";",""))+1),IF($N621+1&gt;ROWS(DEF_MAIL),"",$N621+1),$N621)),"")</f>
        <v>514</v>
      </c>
      <c r="O622">
        <f>IF($N622="","",INDEX(DEF_OBLAST,$N622,1))</f>
        <v>50006996</v>
      </c>
      <c r="P622" t="str">
        <f>IF($N622="","",INDEX(DEF_OBLAST,$N622,2))</f>
        <v>Studnicka-Imex</v>
      </c>
      <c r="Q622" t="str">
        <f>IF($N622="","",TRIM(RIGHT(LEFT(SUBSTITUTE(INDEX(DEF_MAIL,$N622),";",REPT(" ",LEN(INDEX(DEF_MAIL,$N622)))),COUNTIF($N$2:$N622,$N622)*LEN(INDEX(DEF_MAIL,$N622))),LEN(INDEX(DEF_MAIL,$N622)))))</f>
        <v>vwaudi365@email.cz</v>
      </c>
      <c r="R622">
        <f>IF($N622="","",INDEX(DEF_OBLAST,$N622,4))</f>
        <v>7660</v>
      </c>
      <c r="S622">
        <f>IF($N622="","",INDEX(DEF_OBLAST,$N622,5))</f>
        <v>53.620000000000005</v>
      </c>
      <c r="T622">
        <f>IF($N622="","",INDEX(DEF_OBLAST,$N622,6))</f>
        <v>1.1408510638297873</v>
      </c>
      <c r="U622">
        <f>IF($N622="","",INDEX(DEF_OBLAST,$N622,7))</f>
        <v>47</v>
      </c>
      <c r="V622" t="str">
        <f>IF($N622="","",IF(ISNUMBER(INDEX(DEF_OBLAST,$N622,8)),INDEX(DEF_OBLAST,$N622,8),""))</f>
        <v/>
      </c>
      <c r="W622">
        <f>IF($N622="","",INDEX(DEF_OBLAST,$N622,9))</f>
        <v>16065581</v>
      </c>
    </row>
    <row r="623" spans="1:23" x14ac:dyDescent="0.25">
      <c r="A623">
        <v>50012828</v>
      </c>
      <c r="B623" t="s">
        <v>1181</v>
      </c>
      <c r="C623" t="s">
        <v>1182</v>
      </c>
      <c r="D623">
        <v>13548</v>
      </c>
      <c r="E623">
        <v>94.835999999999999</v>
      </c>
      <c r="F623">
        <v>3.7934399999999999</v>
      </c>
      <c r="G623">
        <v>25</v>
      </c>
      <c r="I623">
        <v>5398835</v>
      </c>
      <c r="L623" t="str">
        <f t="shared" si="9"/>
        <v>info@eprumysl.cz</v>
      </c>
      <c r="N623">
        <f>IFERROR(IF(ROW()=2,1,IF(COUNTIF($N$1:$N622,$N622)+1&gt;IF(LEN(INDEX(DEF_MAIL,$N622))=LEN(SUBSTITUTE(INDEX(DEF_MAIL,$N622),";","")),1,LEN(INDEX(DEF_MAIL,$N622))-LEN(SUBSTITUTE(INDEX(DEF_MAIL,$N622),";",""))+1),IF($N622+1&gt;ROWS(DEF_MAIL),"",$N622+1),$N622)),"")</f>
        <v>515</v>
      </c>
      <c r="O623">
        <f>IF($N623="","",INDEX(DEF_OBLAST,$N623,1))</f>
        <v>50009767</v>
      </c>
      <c r="P623" t="str">
        <f>IF($N623="","",INDEX(DEF_OBLAST,$N623,2))</f>
        <v>CENTRUM SPZ s.r.o.</v>
      </c>
      <c r="Q623" t="str">
        <f>IF($N623="","",TRIM(RIGHT(LEFT(SUBSTITUTE(INDEX(DEF_MAIL,$N623),";",REPT(" ",LEN(INDEX(DEF_MAIL,$N623)))),COUNTIF($N$2:$N623,$N623)*LEN(INDEX(DEF_MAIL,$N623))),LEN(INDEX(DEF_MAIL,$N623)))))</f>
        <v>info@centrumspz.cz</v>
      </c>
      <c r="R623">
        <f>IF($N623="","",INDEX(DEF_OBLAST,$N623,4))</f>
        <v>1800</v>
      </c>
      <c r="S623">
        <f>IF($N623="","",INDEX(DEF_OBLAST,$N623,5))</f>
        <v>12.6</v>
      </c>
      <c r="T623">
        <f>IF($N623="","",INDEX(DEF_OBLAST,$N623,6))</f>
        <v>1.1454545454545455</v>
      </c>
      <c r="U623">
        <f>IF($N623="","",INDEX(DEF_OBLAST,$N623,7))</f>
        <v>11</v>
      </c>
      <c r="V623" t="str">
        <f>IF($N623="","",IF(ISNUMBER(INDEX(DEF_OBLAST,$N623,8)),INDEX(DEF_OBLAST,$N623,8),""))</f>
        <v/>
      </c>
      <c r="W623">
        <f>IF($N623="","",INDEX(DEF_OBLAST,$N623,9))</f>
        <v>3791246</v>
      </c>
    </row>
    <row r="624" spans="1:23" x14ac:dyDescent="0.25">
      <c r="A624">
        <v>50006427</v>
      </c>
      <c r="B624" t="s">
        <v>1183</v>
      </c>
      <c r="C624" t="s">
        <v>1184</v>
      </c>
      <c r="D624">
        <v>6413</v>
      </c>
      <c r="E624">
        <v>44.890999999999998</v>
      </c>
      <c r="F624">
        <v>4.0809999999999995</v>
      </c>
      <c r="G624">
        <v>11</v>
      </c>
      <c r="I624">
        <v>45242011</v>
      </c>
      <c r="L624" t="str">
        <f t="shared" si="9"/>
        <v>obchod@amigraf.cz</v>
      </c>
      <c r="N624">
        <f>IFERROR(IF(ROW()=2,1,IF(COUNTIF($N$1:$N623,$N623)+1&gt;IF(LEN(INDEX(DEF_MAIL,$N623))=LEN(SUBSTITUTE(INDEX(DEF_MAIL,$N623),";","")),1,LEN(INDEX(DEF_MAIL,$N623))-LEN(SUBSTITUTE(INDEX(DEF_MAIL,$N623),";",""))+1),IF($N623+1&gt;ROWS(DEF_MAIL),"",$N623+1),$N623)),"")</f>
        <v>516</v>
      </c>
      <c r="O624">
        <f>IF($N624="","",INDEX(DEF_OBLAST,$N624,1))</f>
        <v>50008273</v>
      </c>
      <c r="P624" t="str">
        <f>IF($N624="","",INDEX(DEF_OBLAST,$N624,2))</f>
        <v>SUPER BABY s.r.o.</v>
      </c>
      <c r="Q624" t="str">
        <f>IF($N624="","",TRIM(RIGHT(LEFT(SUBSTITUTE(INDEX(DEF_MAIL,$N624),";",REPT(" ",LEN(INDEX(DEF_MAIL,$N624)))),COUNTIF($N$2:$N624,$N624)*LEN(INDEX(DEF_MAIL,$N624))),LEN(INDEX(DEF_MAIL,$N624)))))</f>
        <v>info@super-baby.cz</v>
      </c>
      <c r="R624">
        <f>IF($N624="","",INDEX(DEF_OBLAST,$N624,4))</f>
        <v>1649</v>
      </c>
      <c r="S624">
        <f>IF($N624="","",INDEX(DEF_OBLAST,$N624,5))</f>
        <v>11.543000000000001</v>
      </c>
      <c r="T624">
        <f>IF($N624="","",INDEX(DEF_OBLAST,$N624,6))</f>
        <v>1.1543000000000001</v>
      </c>
      <c r="U624">
        <f>IF($N624="","",INDEX(DEF_OBLAST,$N624,7))</f>
        <v>10</v>
      </c>
      <c r="V624" t="str">
        <f>IF($N624="","",IF(ISNUMBER(INDEX(DEF_OBLAST,$N624,8)),INDEX(DEF_OBLAST,$N624,8),""))</f>
        <v/>
      </c>
      <c r="W624">
        <f>IF($N624="","",INDEX(DEF_OBLAST,$N624,9))</f>
        <v>26391481</v>
      </c>
    </row>
    <row r="625" spans="1:23" x14ac:dyDescent="0.25">
      <c r="A625">
        <v>50003665</v>
      </c>
      <c r="B625" t="s">
        <v>1185</v>
      </c>
      <c r="C625" t="s">
        <v>1186</v>
      </c>
      <c r="D625">
        <v>4312</v>
      </c>
      <c r="E625">
        <v>30.184000000000001</v>
      </c>
      <c r="F625">
        <v>4.3120000000000003</v>
      </c>
      <c r="G625">
        <v>7</v>
      </c>
      <c r="I625">
        <v>87190583</v>
      </c>
      <c r="L625" t="str">
        <f t="shared" si="9"/>
        <v>katkacejthamrova@hotmail.com</v>
      </c>
      <c r="N625">
        <f>IFERROR(IF(ROW()=2,1,IF(COUNTIF($N$1:$N624,$N624)+1&gt;IF(LEN(INDEX(DEF_MAIL,$N624))=LEN(SUBSTITUTE(INDEX(DEF_MAIL,$N624),";","")),1,LEN(INDEX(DEF_MAIL,$N624))-LEN(SUBSTITUTE(INDEX(DEF_MAIL,$N624),";",""))+1),IF($N624+1&gt;ROWS(DEF_MAIL),"",$N624+1),$N624)),"")</f>
        <v>517</v>
      </c>
      <c r="O625">
        <f>IF($N625="","",INDEX(DEF_OBLAST,$N625,1))</f>
        <v>50004800</v>
      </c>
      <c r="P625" t="str">
        <f>IF($N625="","",INDEX(DEF_OBLAST,$N625,2))</f>
        <v>Tehotenská moda s.r.o.</v>
      </c>
      <c r="Q625" t="str">
        <f>IF($N625="","",TRIM(RIGHT(LEFT(SUBSTITUTE(INDEX(DEF_MAIL,$N625),";",REPT(" ",LEN(INDEX(DEF_MAIL,$N625)))),COUNTIF($N$2:$N625,$N625)*LEN(INDEX(DEF_MAIL,$N625))),LEN(INDEX(DEF_MAIL,$N625)))))</f>
        <v>info@bebinka.cz</v>
      </c>
      <c r="R625">
        <f>IF($N625="","",INDEX(DEF_OBLAST,$N625,4))</f>
        <v>7592</v>
      </c>
      <c r="S625">
        <f>IF($N625="","",INDEX(DEF_OBLAST,$N625,5))</f>
        <v>53.143999999999998</v>
      </c>
      <c r="T625">
        <f>IF($N625="","",INDEX(DEF_OBLAST,$N625,6))</f>
        <v>1.1553043478260869</v>
      </c>
      <c r="U625">
        <f>IF($N625="","",INDEX(DEF_OBLAST,$N625,7))</f>
        <v>46</v>
      </c>
      <c r="V625" t="str">
        <f>IF($N625="","",IF(ISNUMBER(INDEX(DEF_OBLAST,$N625,8)),INDEX(DEF_OBLAST,$N625,8),""))</f>
        <v/>
      </c>
      <c r="W625">
        <f>IF($N625="","",INDEX(DEF_OBLAST,$N625,9))</f>
        <v>27852245</v>
      </c>
    </row>
    <row r="626" spans="1:23" x14ac:dyDescent="0.25">
      <c r="A626">
        <v>50010283</v>
      </c>
      <c r="B626" t="s">
        <v>1187</v>
      </c>
      <c r="C626" t="s">
        <v>665</v>
      </c>
      <c r="D626">
        <v>6170</v>
      </c>
      <c r="E626">
        <v>43.19</v>
      </c>
      <c r="F626">
        <v>4.7988888888888885</v>
      </c>
      <c r="G626">
        <v>9</v>
      </c>
      <c r="I626">
        <v>27945570</v>
      </c>
      <c r="L626" t="str">
        <f t="shared" si="9"/>
        <v>info@ami-exim.com</v>
      </c>
      <c r="N626">
        <f>IFERROR(IF(ROW()=2,1,IF(COUNTIF($N$1:$N625,$N625)+1&gt;IF(LEN(INDEX(DEF_MAIL,$N625))=LEN(SUBSTITUTE(INDEX(DEF_MAIL,$N625),";","")),1,LEN(INDEX(DEF_MAIL,$N625))-LEN(SUBSTITUTE(INDEX(DEF_MAIL,$N625),";",""))+1),IF($N625+1&gt;ROWS(DEF_MAIL),"",$N625+1),$N625)),"")</f>
        <v>517</v>
      </c>
      <c r="O626">
        <f>IF($N626="","",INDEX(DEF_OBLAST,$N626,1))</f>
        <v>50004800</v>
      </c>
      <c r="P626" t="str">
        <f>IF($N626="","",INDEX(DEF_OBLAST,$N626,2))</f>
        <v>Tehotenská moda s.r.o.</v>
      </c>
      <c r="Q626" t="str">
        <f>IF($N626="","",TRIM(RIGHT(LEFT(SUBSTITUTE(INDEX(DEF_MAIL,$N626),";",REPT(" ",LEN(INDEX(DEF_MAIL,$N626)))),COUNTIF($N$2:$N626,$N626)*LEN(INDEX(DEF_MAIL,$N626))),LEN(INDEX(DEF_MAIL,$N626)))))</f>
        <v>tehotenskamoda@email.cz</v>
      </c>
      <c r="R626">
        <f>IF($N626="","",INDEX(DEF_OBLAST,$N626,4))</f>
        <v>7592</v>
      </c>
      <c r="S626">
        <f>IF($N626="","",INDEX(DEF_OBLAST,$N626,5))</f>
        <v>53.143999999999998</v>
      </c>
      <c r="T626">
        <f>IF($N626="","",INDEX(DEF_OBLAST,$N626,6))</f>
        <v>1.1553043478260869</v>
      </c>
      <c r="U626">
        <f>IF($N626="","",INDEX(DEF_OBLAST,$N626,7))</f>
        <v>46</v>
      </c>
      <c r="V626" t="str">
        <f>IF($N626="","",IF(ISNUMBER(INDEX(DEF_OBLAST,$N626,8)),INDEX(DEF_OBLAST,$N626,8),""))</f>
        <v/>
      </c>
      <c r="W626">
        <f>IF($N626="","",INDEX(DEF_OBLAST,$N626,9))</f>
        <v>27852245</v>
      </c>
    </row>
    <row r="627" spans="1:23" x14ac:dyDescent="0.25">
      <c r="A627">
        <v>50005905</v>
      </c>
      <c r="B627" t="s">
        <v>1188</v>
      </c>
      <c r="C627" t="s">
        <v>1189</v>
      </c>
      <c r="D627">
        <v>6890</v>
      </c>
      <c r="E627">
        <v>48.230000000000004</v>
      </c>
      <c r="F627">
        <v>5.358888888888889</v>
      </c>
      <c r="G627">
        <v>9</v>
      </c>
      <c r="I627">
        <v>27118291</v>
      </c>
      <c r="L627" t="str">
        <f t="shared" si="9"/>
        <v>dana@jizdni-kola.eu</v>
      </c>
      <c r="N627">
        <f>IFERROR(IF(ROW()=2,1,IF(COUNTIF($N$1:$N626,$N626)+1&gt;IF(LEN(INDEX(DEF_MAIL,$N626))=LEN(SUBSTITUTE(INDEX(DEF_MAIL,$N626),";","")),1,LEN(INDEX(DEF_MAIL,$N626))-LEN(SUBSTITUTE(INDEX(DEF_MAIL,$N626),";",""))+1),IF($N626+1&gt;ROWS(DEF_MAIL),"",$N626+1),$N626)),"")</f>
        <v>518</v>
      </c>
      <c r="O627">
        <f>IF($N627="","",INDEX(DEF_OBLAST,$N627,1))</f>
        <v>50011355</v>
      </c>
      <c r="P627" t="str">
        <f>IF($N627="","",INDEX(DEF_OBLAST,$N627,2))</f>
        <v>Bc. Pavla Široká</v>
      </c>
      <c r="Q627" t="str">
        <f>IF($N627="","",TRIM(RIGHT(LEFT(SUBSTITUTE(INDEX(DEF_MAIL,$N627),";",REPT(" ",LEN(INDEX(DEF_MAIL,$N627)))),COUNTIF($N$2:$N627,$N627)*LEN(INDEX(DEF_MAIL,$N627))),LEN(INDEX(DEF_MAIL,$N627)))))</f>
        <v>sirokapavla@gmail.com</v>
      </c>
      <c r="R627">
        <f>IF($N627="","",INDEX(DEF_OBLAST,$N627,4))</f>
        <v>4511</v>
      </c>
      <c r="S627">
        <f>IF($N627="","",INDEX(DEF_OBLAST,$N627,5))</f>
        <v>31.577000000000002</v>
      </c>
      <c r="T627">
        <f>IF($N627="","",INDEX(DEF_OBLAST,$N627,6))</f>
        <v>1.1695185185185186</v>
      </c>
      <c r="U627">
        <f>IF($N627="","",INDEX(DEF_OBLAST,$N627,7))</f>
        <v>27</v>
      </c>
      <c r="V627" t="str">
        <f>IF($N627="","",IF(ISNUMBER(INDEX(DEF_OBLAST,$N627,8)),INDEX(DEF_OBLAST,$N627,8),""))</f>
        <v/>
      </c>
      <c r="W627">
        <f>IF($N627="","",INDEX(DEF_OBLAST,$N627,9))</f>
        <v>75396637</v>
      </c>
    </row>
    <row r="628" spans="1:23" x14ac:dyDescent="0.25">
      <c r="A628">
        <v>50008251</v>
      </c>
      <c r="B628" t="s">
        <v>1142</v>
      </c>
      <c r="C628" t="s">
        <v>1143</v>
      </c>
      <c r="D628">
        <v>19145</v>
      </c>
      <c r="E628">
        <v>134.01500000000001</v>
      </c>
      <c r="F628">
        <v>5.5839583333333342</v>
      </c>
      <c r="G628">
        <v>24</v>
      </c>
      <c r="I628">
        <v>28139712</v>
      </c>
      <c r="L628" t="str">
        <f t="shared" si="9"/>
        <v>pouzitakola@seznam.cz</v>
      </c>
      <c r="N628">
        <f>IFERROR(IF(ROW()=2,1,IF(COUNTIF($N$1:$N627,$N627)+1&gt;IF(LEN(INDEX(DEF_MAIL,$N627))=LEN(SUBSTITUTE(INDEX(DEF_MAIL,$N627),";","")),1,LEN(INDEX(DEF_MAIL,$N627))-LEN(SUBSTITUTE(INDEX(DEF_MAIL,$N627),";",""))+1),IF($N627+1&gt;ROWS(DEF_MAIL),"",$N627+1),$N627)),"")</f>
        <v>519</v>
      </c>
      <c r="O628">
        <f>IF($N628="","",INDEX(DEF_OBLAST,$N628,1))</f>
        <v>50002747</v>
      </c>
      <c r="P628" t="str">
        <f>IF($N628="","",INDEX(DEF_OBLAST,$N628,2))</f>
        <v>PAVEL JANÍCEK  FIRE-LUX</v>
      </c>
      <c r="Q628" t="str">
        <f>IF($N628="","",TRIM(RIGHT(LEFT(SUBSTITUTE(INDEX(DEF_MAIL,$N628),";",REPT(" ",LEN(INDEX(DEF_MAIL,$N628)))),COUNTIF($N$2:$N628,$N628)*LEN(INDEX(DEF_MAIL,$N628))),LEN(INDEX(DEF_MAIL,$N628)))))</f>
        <v>info@svitidla.com</v>
      </c>
      <c r="R628">
        <f>IF($N628="","",INDEX(DEF_OBLAST,$N628,4))</f>
        <v>34615</v>
      </c>
      <c r="S628">
        <f>IF($N628="","",INDEX(DEF_OBLAST,$N628,5))</f>
        <v>242.30500000000001</v>
      </c>
      <c r="T628">
        <f>IF($N628="","",INDEX(DEF_OBLAST,$N628,6))</f>
        <v>1.1762378640776698</v>
      </c>
      <c r="U628">
        <f>IF($N628="","",INDEX(DEF_OBLAST,$N628,7))</f>
        <v>206</v>
      </c>
      <c r="V628" t="str">
        <f>IF($N628="","",IF(ISNUMBER(INDEX(DEF_OBLAST,$N628,8)),INDEX(DEF_OBLAST,$N628,8),""))</f>
        <v/>
      </c>
      <c r="W628">
        <f>IF($N628="","",INDEX(DEF_OBLAST,$N628,9))</f>
        <v>41577132</v>
      </c>
    </row>
    <row r="629" spans="1:23" x14ac:dyDescent="0.25">
      <c r="A629">
        <v>50012612</v>
      </c>
      <c r="B629" t="s">
        <v>16</v>
      </c>
      <c r="C629" t="s">
        <v>17</v>
      </c>
      <c r="D629">
        <v>6244</v>
      </c>
      <c r="E629">
        <v>43.707999999999998</v>
      </c>
      <c r="F629">
        <v>6.2439999999999998</v>
      </c>
      <c r="G629">
        <v>7</v>
      </c>
      <c r="I629">
        <v>25397249</v>
      </c>
      <c r="L629" t="str">
        <f t="shared" si="9"/>
        <v>faktury@pst-clc.cz</v>
      </c>
      <c r="N629">
        <f>IFERROR(IF(ROW()=2,1,IF(COUNTIF($N$1:$N628,$N628)+1&gt;IF(LEN(INDEX(DEF_MAIL,$N628))=LEN(SUBSTITUTE(INDEX(DEF_MAIL,$N628),";","")),1,LEN(INDEX(DEF_MAIL,$N628))-LEN(SUBSTITUTE(INDEX(DEF_MAIL,$N628),";",""))+1),IF($N628+1&gt;ROWS(DEF_MAIL),"",$N628+1),$N628)),"")</f>
        <v>520</v>
      </c>
      <c r="O629">
        <f>IF($N629="","",INDEX(DEF_OBLAST,$N629,1))</f>
        <v>50006576</v>
      </c>
      <c r="P629" t="str">
        <f>IF($N629="","",INDEX(DEF_OBLAST,$N629,2))</f>
        <v>Schindler, spol. s r.o.</v>
      </c>
      <c r="Q629" t="str">
        <f>IF($N629="","",TRIM(RIGHT(LEFT(SUBSTITUTE(INDEX(DEF_MAIL,$N629),";",REPT(" ",LEN(INDEX(DEF_MAIL,$N629)))),COUNTIF($N$2:$N629,$N629)*LEN(INDEX(DEF_MAIL,$N629))),LEN(INDEX(DEF_MAIL,$N629)))))</f>
        <v>slivkova@barum-pneu.cz</v>
      </c>
      <c r="R629">
        <f>IF($N629="","",INDEX(DEF_OBLAST,$N629,4))</f>
        <v>110491</v>
      </c>
      <c r="S629">
        <f>IF($N629="","",INDEX(DEF_OBLAST,$N629,5))</f>
        <v>773.43700000000001</v>
      </c>
      <c r="T629">
        <f>IF($N629="","",INDEX(DEF_OBLAST,$N629,6))</f>
        <v>1.1790198170731707</v>
      </c>
      <c r="U629">
        <f>IF($N629="","",INDEX(DEF_OBLAST,$N629,7))</f>
        <v>656</v>
      </c>
      <c r="V629" t="str">
        <f>IF($N629="","",IF(ISNUMBER(INDEX(DEF_OBLAST,$N629,8)),INDEX(DEF_OBLAST,$N629,8),""))</f>
        <v/>
      </c>
      <c r="W629">
        <f>IF($N629="","",INDEX(DEF_OBLAST,$N629,9))</f>
        <v>19015909</v>
      </c>
    </row>
    <row r="630" spans="1:23" x14ac:dyDescent="0.25">
      <c r="A630">
        <v>50005426</v>
      </c>
      <c r="B630" t="s">
        <v>1190</v>
      </c>
      <c r="C630" t="s">
        <v>1191</v>
      </c>
      <c r="D630">
        <v>15490</v>
      </c>
      <c r="E630">
        <v>108.43</v>
      </c>
      <c r="F630">
        <v>6.3782352941176477</v>
      </c>
      <c r="G630">
        <v>17</v>
      </c>
      <c r="I630">
        <v>43032001</v>
      </c>
      <c r="L630" t="str">
        <f t="shared" si="9"/>
        <v>monikadepemo@seznam.cz</v>
      </c>
      <c r="N630">
        <f>IFERROR(IF(ROW()=2,1,IF(COUNTIF($N$1:$N629,$N629)+1&gt;IF(LEN(INDEX(DEF_MAIL,$N629))=LEN(SUBSTITUTE(INDEX(DEF_MAIL,$N629),";","")),1,LEN(INDEX(DEF_MAIL,$N629))-LEN(SUBSTITUTE(INDEX(DEF_MAIL,$N629),";",""))+1),IF($N629+1&gt;ROWS(DEF_MAIL),"",$N629+1),$N629)),"")</f>
        <v>520</v>
      </c>
      <c r="O630">
        <f>IF($N630="","",INDEX(DEF_OBLAST,$N630,1))</f>
        <v>50006576</v>
      </c>
      <c r="P630" t="str">
        <f>IF($N630="","",INDEX(DEF_OBLAST,$N630,2))</f>
        <v>Schindler, spol. s r.o.</v>
      </c>
      <c r="Q630" t="str">
        <f>IF($N630="","",TRIM(RIGHT(LEFT(SUBSTITUTE(INDEX(DEF_MAIL,$N630),";",REPT(" ",LEN(INDEX(DEF_MAIL,$N630)))),COUNTIF($N$2:$N630,$N630)*LEN(INDEX(DEF_MAIL,$N630))),LEN(INDEX(DEF_MAIL,$N630)))))</f>
        <v>marcela@barum-pneu.cz</v>
      </c>
      <c r="R630">
        <f>IF($N630="","",INDEX(DEF_OBLAST,$N630,4))</f>
        <v>110491</v>
      </c>
      <c r="S630">
        <f>IF($N630="","",INDEX(DEF_OBLAST,$N630,5))</f>
        <v>773.43700000000001</v>
      </c>
      <c r="T630">
        <f>IF($N630="","",INDEX(DEF_OBLAST,$N630,6))</f>
        <v>1.1790198170731707</v>
      </c>
      <c r="U630">
        <f>IF($N630="","",INDEX(DEF_OBLAST,$N630,7))</f>
        <v>656</v>
      </c>
      <c r="V630" t="str">
        <f>IF($N630="","",IF(ISNUMBER(INDEX(DEF_OBLAST,$N630,8)),INDEX(DEF_OBLAST,$N630,8),""))</f>
        <v/>
      </c>
      <c r="W630">
        <f>IF($N630="","",INDEX(DEF_OBLAST,$N630,9))</f>
        <v>19015909</v>
      </c>
    </row>
    <row r="631" spans="1:23" x14ac:dyDescent="0.25">
      <c r="A631">
        <v>50010127</v>
      </c>
      <c r="B631" t="s">
        <v>1192</v>
      </c>
      <c r="C631" t="s">
        <v>1193</v>
      </c>
      <c r="D631">
        <v>5654</v>
      </c>
      <c r="E631">
        <v>39.578000000000003</v>
      </c>
      <c r="F631">
        <v>6.5963333333333338</v>
      </c>
      <c r="G631">
        <v>6</v>
      </c>
      <c r="I631">
        <v>24853925</v>
      </c>
      <c r="L631" t="str">
        <f t="shared" si="9"/>
        <v>softub@softub.cz</v>
      </c>
      <c r="N631">
        <f>IFERROR(IF(ROW()=2,1,IF(COUNTIF($N$1:$N630,$N630)+1&gt;IF(LEN(INDEX(DEF_MAIL,$N630))=LEN(SUBSTITUTE(INDEX(DEF_MAIL,$N630),";","")),1,LEN(INDEX(DEF_MAIL,$N630))-LEN(SUBSTITUTE(INDEX(DEF_MAIL,$N630),";",""))+1),IF($N630+1&gt;ROWS(DEF_MAIL),"",$N630+1),$N630)),"")</f>
        <v>521</v>
      </c>
      <c r="O631">
        <f>IF($N631="","",INDEX(DEF_OBLAST,$N631,1))</f>
        <v>50001734</v>
      </c>
      <c r="P631" t="str">
        <f>IF($N631="","",INDEX(DEF_OBLAST,$N631,2))</f>
        <v>Ing. Petr DOUDERA</v>
      </c>
      <c r="Q631" t="str">
        <f>IF($N631="","",TRIM(RIGHT(LEFT(SUBSTITUTE(INDEX(DEF_MAIL,$N631),";",REPT(" ",LEN(INDEX(DEF_MAIL,$N631)))),COUNTIF($N$2:$N631,$N631)*LEN(INDEX(DEF_MAIL,$N631))),LEN(INDEX(DEF_MAIL,$N631)))))</f>
        <v>prodejna@ddamtek.cz</v>
      </c>
      <c r="R631">
        <f>IF($N631="","",INDEX(DEF_OBLAST,$N631,4))</f>
        <v>1520</v>
      </c>
      <c r="S631">
        <f>IF($N631="","",INDEX(DEF_OBLAST,$N631,5))</f>
        <v>10.64</v>
      </c>
      <c r="T631">
        <f>IF($N631="","",INDEX(DEF_OBLAST,$N631,6))</f>
        <v>1.1822222222222223</v>
      </c>
      <c r="U631">
        <f>IF($N631="","",INDEX(DEF_OBLAST,$N631,7))</f>
        <v>9</v>
      </c>
      <c r="V631" t="str">
        <f>IF($N631="","",IF(ISNUMBER(INDEX(DEF_OBLAST,$N631,8)),INDEX(DEF_OBLAST,$N631,8),""))</f>
        <v/>
      </c>
      <c r="W631">
        <f>IF($N631="","",INDEX(DEF_OBLAST,$N631,9))</f>
        <v>15946070</v>
      </c>
    </row>
    <row r="632" spans="1:23" x14ac:dyDescent="0.25">
      <c r="A632">
        <v>50010207</v>
      </c>
      <c r="B632" t="s">
        <v>1194</v>
      </c>
      <c r="C632" t="s">
        <v>1086</v>
      </c>
      <c r="D632">
        <v>8570</v>
      </c>
      <c r="E632">
        <v>59.99</v>
      </c>
      <c r="F632">
        <v>6.6655555555555557</v>
      </c>
      <c r="G632">
        <v>9</v>
      </c>
      <c r="I632">
        <v>71085335</v>
      </c>
      <c r="L632" t="str">
        <f t="shared" si="9"/>
        <v>info@livien-kabelky.cz</v>
      </c>
      <c r="N632">
        <f>IFERROR(IF(ROW()=2,1,IF(COUNTIF($N$1:$N631,$N631)+1&gt;IF(LEN(INDEX(DEF_MAIL,$N631))=LEN(SUBSTITUTE(INDEX(DEF_MAIL,$N631),";","")),1,LEN(INDEX(DEF_MAIL,$N631))-LEN(SUBSTITUTE(INDEX(DEF_MAIL,$N631),";",""))+1),IF($N631+1&gt;ROWS(DEF_MAIL),"",$N631+1),$N631)),"")</f>
        <v>521</v>
      </c>
      <c r="O632">
        <f>IF($N632="","",INDEX(DEF_OBLAST,$N632,1))</f>
        <v>50001734</v>
      </c>
      <c r="P632" t="str">
        <f>IF($N632="","",INDEX(DEF_OBLAST,$N632,2))</f>
        <v>Ing. Petr DOUDERA</v>
      </c>
      <c r="Q632" t="str">
        <f>IF($N632="","",TRIM(RIGHT(LEFT(SUBSTITUTE(INDEX(DEF_MAIL,$N632),";",REPT(" ",LEN(INDEX(DEF_MAIL,$N632)))),COUNTIF($N$2:$N632,$N632)*LEN(INDEX(DEF_MAIL,$N632))),LEN(INDEX(DEF_MAIL,$N632)))))</f>
        <v>gh@ddamtek.cz</v>
      </c>
      <c r="R632">
        <f>IF($N632="","",INDEX(DEF_OBLAST,$N632,4))</f>
        <v>1520</v>
      </c>
      <c r="S632">
        <f>IF($N632="","",INDEX(DEF_OBLAST,$N632,5))</f>
        <v>10.64</v>
      </c>
      <c r="T632">
        <f>IF($N632="","",INDEX(DEF_OBLAST,$N632,6))</f>
        <v>1.1822222222222223</v>
      </c>
      <c r="U632">
        <f>IF($N632="","",INDEX(DEF_OBLAST,$N632,7))</f>
        <v>9</v>
      </c>
      <c r="V632" t="str">
        <f>IF($N632="","",IF(ISNUMBER(INDEX(DEF_OBLAST,$N632,8)),INDEX(DEF_OBLAST,$N632,8),""))</f>
        <v/>
      </c>
      <c r="W632">
        <f>IF($N632="","",INDEX(DEF_OBLAST,$N632,9))</f>
        <v>15946070</v>
      </c>
    </row>
    <row r="633" spans="1:23" x14ac:dyDescent="0.25">
      <c r="A633">
        <v>50001592</v>
      </c>
      <c r="B633" t="s">
        <v>1195</v>
      </c>
      <c r="C633" t="s">
        <v>1196</v>
      </c>
      <c r="D633">
        <v>3466</v>
      </c>
      <c r="E633">
        <v>24.262</v>
      </c>
      <c r="F633">
        <v>8.0873333333333335</v>
      </c>
      <c r="G633">
        <v>3</v>
      </c>
      <c r="I633">
        <v>69241970</v>
      </c>
      <c r="L633" t="str">
        <f t="shared" si="9"/>
        <v>admin@vlacek.cz</v>
      </c>
      <c r="N633">
        <f>IFERROR(IF(ROW()=2,1,IF(COUNTIF($N$1:$N632,$N632)+1&gt;IF(LEN(INDEX(DEF_MAIL,$N632))=LEN(SUBSTITUTE(INDEX(DEF_MAIL,$N632),";","")),1,LEN(INDEX(DEF_MAIL,$N632))-LEN(SUBSTITUTE(INDEX(DEF_MAIL,$N632),";",""))+1),IF($N632+1&gt;ROWS(DEF_MAIL),"",$N632+1),$N632)),"")</f>
        <v>522</v>
      </c>
      <c r="O633">
        <f>IF($N633="","",INDEX(DEF_OBLAST,$N633,1))</f>
        <v>50002053</v>
      </c>
      <c r="P633" t="str">
        <f>IF($N633="","",INDEX(DEF_OBLAST,$N633,2))</f>
        <v>BTA Diamantová Technika Brno,s.r.o.</v>
      </c>
      <c r="Q633" t="str">
        <f>IF($N633="","",TRIM(RIGHT(LEFT(SUBSTITUTE(INDEX(DEF_MAIL,$N633),";",REPT(" ",LEN(INDEX(DEF_MAIL,$N633)))),COUNTIF($N$2:$N633,$N633)*LEN(INDEX(DEF_MAIL,$N633))),LEN(INDEX(DEF_MAIL,$N633)))))</f>
        <v>info@btabrno.cz</v>
      </c>
      <c r="R633">
        <f>IF($N633="","",INDEX(DEF_OBLAST,$N633,4))</f>
        <v>3727</v>
      </c>
      <c r="S633">
        <f>IF($N633="","",INDEX(DEF_OBLAST,$N633,5))</f>
        <v>26.089000000000002</v>
      </c>
      <c r="T633">
        <f>IF($N633="","",INDEX(DEF_OBLAST,$N633,6))</f>
        <v>1.1858636363636366</v>
      </c>
      <c r="U633">
        <f>IF($N633="","",INDEX(DEF_OBLAST,$N633,7))</f>
        <v>22</v>
      </c>
      <c r="V633" t="str">
        <f>IF($N633="","",IF(ISNUMBER(INDEX(DEF_OBLAST,$N633,8)),INDEX(DEF_OBLAST,$N633,8),""))</f>
        <v/>
      </c>
      <c r="W633">
        <f>IF($N633="","",INDEX(DEF_OBLAST,$N633,9))</f>
        <v>26882698</v>
      </c>
    </row>
    <row r="634" spans="1:23" x14ac:dyDescent="0.25">
      <c r="A634">
        <v>50004078</v>
      </c>
      <c r="B634" t="s">
        <v>1171</v>
      </c>
      <c r="C634" t="s">
        <v>1172</v>
      </c>
      <c r="D634">
        <v>28895</v>
      </c>
      <c r="E634">
        <v>202.26500000000001</v>
      </c>
      <c r="F634">
        <v>9.1938636363636377</v>
      </c>
      <c r="G634">
        <v>22</v>
      </c>
      <c r="I634">
        <v>27169189</v>
      </c>
      <c r="L634" t="str">
        <f t="shared" si="9"/>
        <v>info@profisignplus.cz</v>
      </c>
      <c r="N634">
        <f>IFERROR(IF(ROW()=2,1,IF(COUNTIF($N$1:$N633,$N633)+1&gt;IF(LEN(INDEX(DEF_MAIL,$N633))=LEN(SUBSTITUTE(INDEX(DEF_MAIL,$N633),";","")),1,LEN(INDEX(DEF_MAIL,$N633))-LEN(SUBSTITUTE(INDEX(DEF_MAIL,$N633),";",""))+1),IF($N633+1&gt;ROWS(DEF_MAIL),"",$N633+1),$N633)),"")</f>
        <v>523</v>
      </c>
      <c r="O634">
        <f>IF($N634="","",INDEX(DEF_OBLAST,$N634,1))</f>
        <v>50004307</v>
      </c>
      <c r="P634" t="str">
        <f>IF($N634="","",INDEX(DEF_OBLAST,$N634,2))</f>
        <v>DNES SERVIS S.R.O.</v>
      </c>
      <c r="Q634" t="str">
        <f>IF($N634="","",TRIM(RIGHT(LEFT(SUBSTITUTE(INDEX(DEF_MAIL,$N634),";",REPT(" ",LEN(INDEX(DEF_MAIL,$N634)))),COUNTIF($N$2:$N634,$N634)*LEN(INDEX(DEF_MAIL,$N634))),LEN(INDEX(DEF_MAIL,$N634)))))</f>
        <v>admin@pneu-dnes.cz</v>
      </c>
      <c r="R634">
        <f>IF($N634="","",INDEX(DEF_OBLAST,$N634,4))</f>
        <v>9082</v>
      </c>
      <c r="S634">
        <f>IF($N634="","",INDEX(DEF_OBLAST,$N634,5))</f>
        <v>63.573999999999998</v>
      </c>
      <c r="T634">
        <f>IF($N634="","",INDEX(DEF_OBLAST,$N634,6))</f>
        <v>1.1995094339622641</v>
      </c>
      <c r="U634">
        <f>IF($N634="","",INDEX(DEF_OBLAST,$N634,7))</f>
        <v>53</v>
      </c>
      <c r="V634" t="str">
        <f>IF($N634="","",IF(ISNUMBER(INDEX(DEF_OBLAST,$N634,8)),INDEX(DEF_OBLAST,$N634,8),""))</f>
        <v/>
      </c>
      <c r="W634">
        <f>IF($N634="","",INDEX(DEF_OBLAST,$N634,9))</f>
        <v>24716570</v>
      </c>
    </row>
    <row r="635" spans="1:23" x14ac:dyDescent="0.25">
      <c r="A635">
        <v>50010829</v>
      </c>
      <c r="B635" t="s">
        <v>1197</v>
      </c>
      <c r="C635" t="s">
        <v>1198</v>
      </c>
      <c r="D635">
        <v>9128</v>
      </c>
      <c r="E635">
        <v>63.896000000000001</v>
      </c>
      <c r="F635">
        <v>10.649333333333333</v>
      </c>
      <c r="G635">
        <v>6</v>
      </c>
      <c r="I635">
        <v>64377563</v>
      </c>
      <c r="L635" t="str">
        <f t="shared" si="9"/>
        <v>sale@transcool.cz</v>
      </c>
      <c r="N635">
        <f>IFERROR(IF(ROW()=2,1,IF(COUNTIF($N$1:$N634,$N634)+1&gt;IF(LEN(INDEX(DEF_MAIL,$N634))=LEN(SUBSTITUTE(INDEX(DEF_MAIL,$N634),";","")),1,LEN(INDEX(DEF_MAIL,$N634))-LEN(SUBSTITUTE(INDEX(DEF_MAIL,$N634),";",""))+1),IF($N634+1&gt;ROWS(DEF_MAIL),"",$N634+1),$N634)),"")</f>
        <v>523</v>
      </c>
      <c r="O635">
        <f>IF($N635="","",INDEX(DEF_OBLAST,$N635,1))</f>
        <v>50004307</v>
      </c>
      <c r="P635" t="str">
        <f>IF($N635="","",INDEX(DEF_OBLAST,$N635,2))</f>
        <v>DNES SERVIS S.R.O.</v>
      </c>
      <c r="Q635" t="str">
        <f>IF($N635="","",TRIM(RIGHT(LEFT(SUBSTITUTE(INDEX(DEF_MAIL,$N635),";",REPT(" ",LEN(INDEX(DEF_MAIL,$N635)))),COUNTIF($N$2:$N635,$N635)*LEN(INDEX(DEF_MAIL,$N635))),LEN(INDEX(DEF_MAIL,$N635)))))</f>
        <v>leos.franc@chara.cz</v>
      </c>
      <c r="R635">
        <f>IF($N635="","",INDEX(DEF_OBLAST,$N635,4))</f>
        <v>9082</v>
      </c>
      <c r="S635">
        <f>IF($N635="","",INDEX(DEF_OBLAST,$N635,5))</f>
        <v>63.573999999999998</v>
      </c>
      <c r="T635">
        <f>IF($N635="","",INDEX(DEF_OBLAST,$N635,6))</f>
        <v>1.1995094339622641</v>
      </c>
      <c r="U635">
        <f>IF($N635="","",INDEX(DEF_OBLAST,$N635,7))</f>
        <v>53</v>
      </c>
      <c r="V635" t="str">
        <f>IF($N635="","",IF(ISNUMBER(INDEX(DEF_OBLAST,$N635,8)),INDEX(DEF_OBLAST,$N635,8),""))</f>
        <v/>
      </c>
      <c r="W635">
        <f>IF($N635="","",INDEX(DEF_OBLAST,$N635,9))</f>
        <v>24716570</v>
      </c>
    </row>
    <row r="636" spans="1:23" x14ac:dyDescent="0.25">
      <c r="A636">
        <v>50010210</v>
      </c>
      <c r="B636" t="s">
        <v>1199</v>
      </c>
      <c r="C636" t="s">
        <v>1086</v>
      </c>
      <c r="D636">
        <v>6320</v>
      </c>
      <c r="E636">
        <v>44.24</v>
      </c>
      <c r="F636">
        <v>11.06</v>
      </c>
      <c r="G636">
        <v>4</v>
      </c>
      <c r="I636">
        <v>45111103</v>
      </c>
      <c r="L636" t="str">
        <f t="shared" si="9"/>
        <v>info@livien-kabelky.cz</v>
      </c>
      <c r="N636">
        <f>IFERROR(IF(ROW()=2,1,IF(COUNTIF($N$1:$N635,$N635)+1&gt;IF(LEN(INDEX(DEF_MAIL,$N635))=LEN(SUBSTITUTE(INDEX(DEF_MAIL,$N635),";","")),1,LEN(INDEX(DEF_MAIL,$N635))-LEN(SUBSTITUTE(INDEX(DEF_MAIL,$N635),";",""))+1),IF($N635+1&gt;ROWS(DEF_MAIL),"",$N635+1),$N635)),"")</f>
        <v>524</v>
      </c>
      <c r="O636">
        <f>IF($N636="","",INDEX(DEF_OBLAST,$N636,1))</f>
        <v>50012472</v>
      </c>
      <c r="P636" t="str">
        <f>IF($N636="","",INDEX(DEF_OBLAST,$N636,2))</f>
        <v>Benet v.o.s.</v>
      </c>
      <c r="Q636" t="str">
        <f>IF($N636="","",TRIM(RIGHT(LEFT(SUBSTITUTE(INDEX(DEF_MAIL,$N636),";",REPT(" ",LEN(INDEX(DEF_MAIL,$N636)))),COUNTIF($N$2:$N636,$N636)*LEN(INDEX(DEF_MAIL,$N636))),LEN(INDEX(DEF_MAIL,$N636)))))</f>
        <v>benesp@benet-ponozky.cz</v>
      </c>
      <c r="R636">
        <f>IF($N636="","",INDEX(DEF_OBLAST,$N636,4))</f>
        <v>12262</v>
      </c>
      <c r="S636">
        <f>IF($N636="","",INDEX(DEF_OBLAST,$N636,5))</f>
        <v>85.834000000000003</v>
      </c>
      <c r="T636">
        <f>IF($N636="","",INDEX(DEF_OBLAST,$N636,6))</f>
        <v>1.2089295774647888</v>
      </c>
      <c r="U636">
        <f>IF($N636="","",INDEX(DEF_OBLAST,$N636,7))</f>
        <v>71</v>
      </c>
      <c r="V636" t="str">
        <f>IF($N636="","",IF(ISNUMBER(INDEX(DEF_OBLAST,$N636,8)),INDEX(DEF_OBLAST,$N636,8),""))</f>
        <v/>
      </c>
      <c r="W636">
        <f>IF($N636="","",INDEX(DEF_OBLAST,$N636,9))</f>
        <v>656020</v>
      </c>
    </row>
    <row r="637" spans="1:23" x14ac:dyDescent="0.25">
      <c r="A637">
        <v>50004780</v>
      </c>
      <c r="B637" t="s">
        <v>1200</v>
      </c>
      <c r="C637" t="s">
        <v>1201</v>
      </c>
      <c r="D637">
        <v>35098</v>
      </c>
      <c r="E637">
        <v>245.68600000000001</v>
      </c>
      <c r="F637">
        <v>12.930842105263158</v>
      </c>
      <c r="G637">
        <v>19</v>
      </c>
      <c r="I637">
        <v>18404596</v>
      </c>
      <c r="L637" t="str">
        <f t="shared" si="9"/>
        <v>baseshopcz@gmail.com</v>
      </c>
      <c r="N637">
        <f>IFERROR(IF(ROW()=2,1,IF(COUNTIF($N$1:$N636,$N636)+1&gt;IF(LEN(INDEX(DEF_MAIL,$N636))=LEN(SUBSTITUTE(INDEX(DEF_MAIL,$N636),";","")),1,LEN(INDEX(DEF_MAIL,$N636))-LEN(SUBSTITUTE(INDEX(DEF_MAIL,$N636),";",""))+1),IF($N636+1&gt;ROWS(DEF_MAIL),"",$N636+1),$N636)),"")</f>
        <v>524</v>
      </c>
      <c r="O637">
        <f>IF($N637="","",INDEX(DEF_OBLAST,$N637,1))</f>
        <v>50012472</v>
      </c>
      <c r="P637" t="str">
        <f>IF($N637="","",INDEX(DEF_OBLAST,$N637,2))</f>
        <v>Benet v.o.s.</v>
      </c>
      <c r="Q637" t="str">
        <f>IF($N637="","",TRIM(RIGHT(LEFT(SUBSTITUTE(INDEX(DEF_MAIL,$N637),";",REPT(" ",LEN(INDEX(DEF_MAIL,$N637)))),COUNTIF($N$2:$N637,$N637)*LEN(INDEX(DEF_MAIL,$N637))),LEN(INDEX(DEF_MAIL,$N637)))))</f>
        <v>prodej@benet-ponozky.cz</v>
      </c>
      <c r="R637">
        <f>IF($N637="","",INDEX(DEF_OBLAST,$N637,4))</f>
        <v>12262</v>
      </c>
      <c r="S637">
        <f>IF($N637="","",INDEX(DEF_OBLAST,$N637,5))</f>
        <v>85.834000000000003</v>
      </c>
      <c r="T637">
        <f>IF($N637="","",INDEX(DEF_OBLAST,$N637,6))</f>
        <v>1.2089295774647888</v>
      </c>
      <c r="U637">
        <f>IF($N637="","",INDEX(DEF_OBLAST,$N637,7))</f>
        <v>71</v>
      </c>
      <c r="V637" t="str">
        <f>IF($N637="","",IF(ISNUMBER(INDEX(DEF_OBLAST,$N637,8)),INDEX(DEF_OBLAST,$N637,8),""))</f>
        <v/>
      </c>
      <c r="W637">
        <f>IF($N637="","",INDEX(DEF_OBLAST,$N637,9))</f>
        <v>656020</v>
      </c>
    </row>
    <row r="638" spans="1:23" x14ac:dyDescent="0.25">
      <c r="A638">
        <v>50007637</v>
      </c>
      <c r="B638" t="s">
        <v>1202</v>
      </c>
      <c r="C638" t="s">
        <v>1203</v>
      </c>
      <c r="D638">
        <v>2380</v>
      </c>
      <c r="E638">
        <v>16.66</v>
      </c>
      <c r="F638">
        <v>16.66</v>
      </c>
      <c r="G638">
        <v>1</v>
      </c>
      <c r="I638">
        <v>74770217</v>
      </c>
      <c r="L638" t="str">
        <f t="shared" si="9"/>
        <v>gym-fashion@seznam.cz</v>
      </c>
      <c r="N638">
        <f>IFERROR(IF(ROW()=2,1,IF(COUNTIF($N$1:$N637,$N637)+1&gt;IF(LEN(INDEX(DEF_MAIL,$N637))=LEN(SUBSTITUTE(INDEX(DEF_MAIL,$N637),";","")),1,LEN(INDEX(DEF_MAIL,$N637))-LEN(SUBSTITUTE(INDEX(DEF_MAIL,$N637),";",""))+1),IF($N637+1&gt;ROWS(DEF_MAIL),"",$N637+1),$N637)),"")</f>
        <v>525</v>
      </c>
      <c r="O638">
        <f>IF($N638="","",INDEX(DEF_OBLAST,$N638,1))</f>
        <v>50005653</v>
      </c>
      <c r="P638" t="str">
        <f>IF($N638="","",INDEX(DEF_OBLAST,$N638,2))</f>
        <v>MOTO ITALIA s.r.o.</v>
      </c>
      <c r="Q638" t="str">
        <f>IF($N638="","",TRIM(RIGHT(LEFT(SUBSTITUTE(INDEX(DEF_MAIL,$N638),";",REPT(" ",LEN(INDEX(DEF_MAIL,$N638)))),COUNTIF($N$2:$N638,$N638)*LEN(INDEX(DEF_MAIL,$N638))),LEN(INDEX(DEF_MAIL,$N638)))))</f>
        <v>obchod@ducati-czech.cz</v>
      </c>
      <c r="R638">
        <f>IF($N638="","",INDEX(DEF_OBLAST,$N638,4))</f>
        <v>16731</v>
      </c>
      <c r="S638">
        <f>IF($N638="","",INDEX(DEF_OBLAST,$N638,5))</f>
        <v>117.117</v>
      </c>
      <c r="T638">
        <f>IF($N638="","",INDEX(DEF_OBLAST,$N638,6))</f>
        <v>1.2328105263157896</v>
      </c>
      <c r="U638">
        <f>IF($N638="","",INDEX(DEF_OBLAST,$N638,7))</f>
        <v>95</v>
      </c>
      <c r="V638" t="str">
        <f>IF($N638="","",IF(ISNUMBER(INDEX(DEF_OBLAST,$N638,8)),INDEX(DEF_OBLAST,$N638,8),""))</f>
        <v/>
      </c>
      <c r="W638">
        <f>IF($N638="","",INDEX(DEF_OBLAST,$N638,9))</f>
        <v>25427091</v>
      </c>
    </row>
    <row r="639" spans="1:23" x14ac:dyDescent="0.25">
      <c r="A639">
        <v>50013145</v>
      </c>
      <c r="B639" t="s">
        <v>1204</v>
      </c>
      <c r="C639" t="s">
        <v>1205</v>
      </c>
      <c r="D639">
        <v>2393</v>
      </c>
      <c r="E639">
        <v>16.751000000000001</v>
      </c>
      <c r="F639">
        <v>16.751000000000001</v>
      </c>
      <c r="G639">
        <v>1</v>
      </c>
      <c r="I639">
        <v>24175854</v>
      </c>
      <c r="L639" t="str">
        <f t="shared" si="9"/>
        <v>gls@heaton.cz</v>
      </c>
      <c r="N639">
        <f>IFERROR(IF(ROW()=2,1,IF(COUNTIF($N$1:$N638,$N638)+1&gt;IF(LEN(INDEX(DEF_MAIL,$N638))=LEN(SUBSTITUTE(INDEX(DEF_MAIL,$N638),";","")),1,LEN(INDEX(DEF_MAIL,$N638))-LEN(SUBSTITUTE(INDEX(DEF_MAIL,$N638),";",""))+1),IF($N638+1&gt;ROWS(DEF_MAIL),"",$N638+1),$N638)),"")</f>
        <v>526</v>
      </c>
      <c r="O639">
        <f>IF($N639="","",INDEX(DEF_OBLAST,$N639,1))</f>
        <v>50009781</v>
      </c>
      <c r="P639" t="str">
        <f>IF($N639="","",INDEX(DEF_OBLAST,$N639,2))</f>
        <v>Tomáš Barták</v>
      </c>
      <c r="Q639" t="str">
        <f>IF($N639="","",TRIM(RIGHT(LEFT(SUBSTITUTE(INDEX(DEF_MAIL,$N639),";",REPT(" ",LEN(INDEX(DEF_MAIL,$N639)))),COUNTIF($N$2:$N639,$N639)*LEN(INDEX(DEF_MAIL,$N639))),LEN(INDEX(DEF_MAIL,$N639)))))</f>
        <v>info@eagleguns.cz</v>
      </c>
      <c r="R639">
        <f>IF($N639="","",INDEX(DEF_OBLAST,$N639,4))</f>
        <v>6870</v>
      </c>
      <c r="S639">
        <f>IF($N639="","",INDEX(DEF_OBLAST,$N639,5))</f>
        <v>48.09</v>
      </c>
      <c r="T639">
        <f>IF($N639="","",INDEX(DEF_OBLAST,$N639,6))</f>
        <v>1.2655263157894738</v>
      </c>
      <c r="U639">
        <f>IF($N639="","",INDEX(DEF_OBLAST,$N639,7))</f>
        <v>38</v>
      </c>
      <c r="V639" t="str">
        <f>IF($N639="","",IF(ISNUMBER(INDEX(DEF_OBLAST,$N639,8)),INDEX(DEF_OBLAST,$N639,8),""))</f>
        <v/>
      </c>
      <c r="W639">
        <f>IF($N639="","",INDEX(DEF_OBLAST,$N639,9))</f>
        <v>72595523</v>
      </c>
    </row>
    <row r="640" spans="1:23" x14ac:dyDescent="0.25">
      <c r="A640">
        <v>50005767</v>
      </c>
      <c r="B640" t="s">
        <v>1206</v>
      </c>
      <c r="C640" t="s">
        <v>1207</v>
      </c>
      <c r="D640">
        <v>15536</v>
      </c>
      <c r="E640">
        <v>108.752</v>
      </c>
      <c r="F640">
        <v>21.750399999999999</v>
      </c>
      <c r="G640">
        <v>5</v>
      </c>
      <c r="I640">
        <v>64375544</v>
      </c>
      <c r="L640" t="str">
        <f t="shared" si="9"/>
        <v>tigmann@seznam.cz</v>
      </c>
      <c r="N640">
        <f>IFERROR(IF(ROW()=2,1,IF(COUNTIF($N$1:$N639,$N639)+1&gt;IF(LEN(INDEX(DEF_MAIL,$N639))=LEN(SUBSTITUTE(INDEX(DEF_MAIL,$N639),";","")),1,LEN(INDEX(DEF_MAIL,$N639))-LEN(SUBSTITUTE(INDEX(DEF_MAIL,$N639),";",""))+1),IF($N639+1&gt;ROWS(DEF_MAIL),"",$N639+1),$N639)),"")</f>
        <v>527</v>
      </c>
      <c r="O640">
        <f>IF($N640="","",INDEX(DEF_OBLAST,$N640,1))</f>
        <v>50012917</v>
      </c>
      <c r="P640" t="str">
        <f>IF($N640="","",INDEX(DEF_OBLAST,$N640,2))</f>
        <v>L.T.-obchodní a stavební spolecnost</v>
      </c>
      <c r="Q640" t="str">
        <f>IF($N640="","",TRIM(RIGHT(LEFT(SUBSTITUTE(INDEX(DEF_MAIL,$N640),";",REPT(" ",LEN(INDEX(DEF_MAIL,$N640)))),COUNTIF($N$2:$N640,$N640)*LEN(INDEX(DEF_MAIL,$N640))),LEN(INDEX(DEF_MAIL,$N640)))))</f>
        <v>nahradnidily@ltlinek.cz</v>
      </c>
      <c r="R640">
        <f>IF($N640="","",INDEX(DEF_OBLAST,$N640,4))</f>
        <v>4175</v>
      </c>
      <c r="S640">
        <f>IF($N640="","",INDEX(DEF_OBLAST,$N640,5))</f>
        <v>29.225000000000001</v>
      </c>
      <c r="T640">
        <f>IF($N640="","",INDEX(DEF_OBLAST,$N640,6))</f>
        <v>1.2706521739130436</v>
      </c>
      <c r="U640">
        <f>IF($N640="","",INDEX(DEF_OBLAST,$N640,7))</f>
        <v>23</v>
      </c>
      <c r="V640" t="str">
        <f>IF($N640="","",IF(ISNUMBER(INDEX(DEF_OBLAST,$N640,8)),INDEX(DEF_OBLAST,$N640,8),""))</f>
        <v/>
      </c>
      <c r="W640">
        <f>IF($N640="","",INDEX(DEF_OBLAST,$N640,9))</f>
        <v>61509019</v>
      </c>
    </row>
    <row r="641" spans="1:23" x14ac:dyDescent="0.25">
      <c r="A641">
        <v>50006902</v>
      </c>
      <c r="B641" t="s">
        <v>1208</v>
      </c>
      <c r="C641" t="s">
        <v>1209</v>
      </c>
      <c r="D641">
        <v>3339</v>
      </c>
      <c r="E641">
        <v>23.373000000000001</v>
      </c>
      <c r="F641">
        <v>23.373000000000001</v>
      </c>
      <c r="G641">
        <v>1</v>
      </c>
      <c r="I641">
        <v>24695777</v>
      </c>
      <c r="L641" t="str">
        <f t="shared" si="9"/>
        <v>dagmar.polaskova@def-tec.cz</v>
      </c>
      <c r="N641">
        <f>IFERROR(IF(ROW()=2,1,IF(COUNTIF($N$1:$N640,$N640)+1&gt;IF(LEN(INDEX(DEF_MAIL,$N640))=LEN(SUBSTITUTE(INDEX(DEF_MAIL,$N640),";","")),1,LEN(INDEX(DEF_MAIL,$N640))-LEN(SUBSTITUTE(INDEX(DEF_MAIL,$N640),";",""))+1),IF($N640+1&gt;ROWS(DEF_MAIL),"",$N640+1),$N640)),"")</f>
        <v>528</v>
      </c>
      <c r="O641">
        <f>IF($N641="","",INDEX(DEF_OBLAST,$N641,1))</f>
        <v>50009675</v>
      </c>
      <c r="P641" t="str">
        <f>IF($N641="","",INDEX(DEF_OBLAST,$N641,2))</f>
        <v>J+J Style s.r.o.</v>
      </c>
      <c r="Q641" t="str">
        <f>IF($N641="","",TRIM(RIGHT(LEFT(SUBSTITUTE(INDEX(DEF_MAIL,$N641),";",REPT(" ",LEN(INDEX(DEF_MAIL,$N641)))),COUNTIF($N$2:$N641,$N641)*LEN(INDEX(DEF_MAIL,$N641))),LEN(INDEX(DEF_MAIL,$N641)))))</f>
        <v>janska@chirurgickaocel.com</v>
      </c>
      <c r="R641">
        <f>IF($N641="","",INDEX(DEF_OBLAST,$N641,4))</f>
        <v>4757</v>
      </c>
      <c r="S641">
        <f>IF($N641="","",INDEX(DEF_OBLAST,$N641,5))</f>
        <v>33.298999999999999</v>
      </c>
      <c r="T641">
        <f>IF($N641="","",INDEX(DEF_OBLAST,$N641,6))</f>
        <v>1.2807307692307692</v>
      </c>
      <c r="U641">
        <f>IF($N641="","",INDEX(DEF_OBLAST,$N641,7))</f>
        <v>26</v>
      </c>
      <c r="V641" t="str">
        <f>IF($N641="","",IF(ISNUMBER(INDEX(DEF_OBLAST,$N641,8)),INDEX(DEF_OBLAST,$N641,8),""))</f>
        <v/>
      </c>
      <c r="W641">
        <f>IF($N641="","",INDEX(DEF_OBLAST,$N641,9))</f>
        <v>26928400</v>
      </c>
    </row>
    <row r="642" spans="1:23" x14ac:dyDescent="0.25">
      <c r="A642">
        <v>50001990</v>
      </c>
      <c r="B642" t="s">
        <v>1210</v>
      </c>
      <c r="C642" t="s">
        <v>1211</v>
      </c>
      <c r="D642">
        <v>15670</v>
      </c>
      <c r="E642">
        <v>109.69</v>
      </c>
      <c r="F642">
        <v>36.563333333333333</v>
      </c>
      <c r="G642">
        <v>3</v>
      </c>
      <c r="I642" t="s">
        <v>936</v>
      </c>
      <c r="L642" t="str">
        <f t="shared" si="9"/>
        <v>info@motoprislusenstvi.cz</v>
      </c>
      <c r="N642">
        <f>IFERROR(IF(ROW()=2,1,IF(COUNTIF($N$1:$N641,$N641)+1&gt;IF(LEN(INDEX(DEF_MAIL,$N641))=LEN(SUBSTITUTE(INDEX(DEF_MAIL,$N641),";","")),1,LEN(INDEX(DEF_MAIL,$N641))-LEN(SUBSTITUTE(INDEX(DEF_MAIL,$N641),";",""))+1),IF($N641+1&gt;ROWS(DEF_MAIL),"",$N641+1),$N641)),"")</f>
        <v>529</v>
      </c>
      <c r="O642">
        <f>IF($N642="","",INDEX(DEF_OBLAST,$N642,1))</f>
        <v>50011516</v>
      </c>
      <c r="P642" t="str">
        <f>IF($N642="","",INDEX(DEF_OBLAST,$N642,2))</f>
        <v>LOHAS s. r. o.</v>
      </c>
      <c r="Q642" t="str">
        <f>IF($N642="","",TRIM(RIGHT(LEFT(SUBSTITUTE(INDEX(DEF_MAIL,$N642),";",REPT(" ",LEN(INDEX(DEF_MAIL,$N642)))),COUNTIF($N$2:$N642,$N642)*LEN(INDEX(DEF_MAIL,$N642))),LEN(INDEX(DEF_MAIL,$N642)))))</f>
        <v>lohas@lohas.cz</v>
      </c>
      <c r="R642">
        <f>IF($N642="","",INDEX(DEF_OBLAST,$N642,4))</f>
        <v>8631</v>
      </c>
      <c r="S642">
        <f>IF($N642="","",INDEX(DEF_OBLAST,$N642,5))</f>
        <v>60.417000000000002</v>
      </c>
      <c r="T642">
        <f>IF($N642="","",INDEX(DEF_OBLAST,$N642,6))</f>
        <v>1.2854680851063831</v>
      </c>
      <c r="U642">
        <f>IF($N642="","",INDEX(DEF_OBLAST,$N642,7))</f>
        <v>47</v>
      </c>
      <c r="V642" t="str">
        <f>IF($N642="","",IF(ISNUMBER(INDEX(DEF_OBLAST,$N642,8)),INDEX(DEF_OBLAST,$N642,8),""))</f>
        <v/>
      </c>
      <c r="W642">
        <f>IF($N642="","",INDEX(DEF_OBLAST,$N642,9))</f>
        <v>29282110</v>
      </c>
    </row>
    <row r="643" spans="1:23" x14ac:dyDescent="0.25">
      <c r="A643" t="s">
        <v>1212</v>
      </c>
      <c r="D643">
        <v>7523952</v>
      </c>
      <c r="E643">
        <v>52667.664000000004</v>
      </c>
      <c r="G643">
        <v>142219</v>
      </c>
      <c r="L643" t="str">
        <f t="shared" si="9"/>
        <v/>
      </c>
      <c r="N643">
        <f>IFERROR(IF(ROW()=2,1,IF(COUNTIF($N$1:$N642,$N642)+1&gt;IF(LEN(INDEX(DEF_MAIL,$N642))=LEN(SUBSTITUTE(INDEX(DEF_MAIL,$N642),";","")),1,LEN(INDEX(DEF_MAIL,$N642))-LEN(SUBSTITUTE(INDEX(DEF_MAIL,$N642),";",""))+1),IF($N642+1&gt;ROWS(DEF_MAIL),"",$N642+1),$N642)),"")</f>
        <v>530</v>
      </c>
      <c r="O643">
        <f>IF($N643="","",INDEX(DEF_OBLAST,$N643,1))</f>
        <v>50006632</v>
      </c>
      <c r="P643" t="str">
        <f>IF($N643="","",INDEX(DEF_OBLAST,$N643,2))</f>
        <v>Mgr. Leona Meindlová</v>
      </c>
      <c r="Q643" t="str">
        <f>IF($N643="","",TRIM(RIGHT(LEFT(SUBSTITUTE(INDEX(DEF_MAIL,$N643),";",REPT(" ",LEN(INDEX(DEF_MAIL,$N643)))),COUNTIF($N$2:$N643,$N643)*LEN(INDEX(DEF_MAIL,$N643))),LEN(INDEX(DEF_MAIL,$N643)))))</f>
        <v>info@leonscale.cz</v>
      </c>
      <c r="R643">
        <f>IF($N643="","",INDEX(DEF_OBLAST,$N643,4))</f>
        <v>16782</v>
      </c>
      <c r="S643">
        <f>IF($N643="","",INDEX(DEF_OBLAST,$N643,5))</f>
        <v>117.474</v>
      </c>
      <c r="T643">
        <f>IF($N643="","",INDEX(DEF_OBLAST,$N643,6))</f>
        <v>1.2909230769230771</v>
      </c>
      <c r="U643">
        <f>IF($N643="","",INDEX(DEF_OBLAST,$N643,7))</f>
        <v>91</v>
      </c>
      <c r="V643" t="str">
        <f>IF($N643="","",IF(ISNUMBER(INDEX(DEF_OBLAST,$N643,8)),INDEX(DEF_OBLAST,$N643,8),""))</f>
        <v/>
      </c>
      <c r="W643">
        <f>IF($N643="","",INDEX(DEF_OBLAST,$N643,9))</f>
        <v>87228688</v>
      </c>
    </row>
    <row r="644" spans="1:23" x14ac:dyDescent="0.25">
      <c r="L644" t="str">
        <f t="shared" ref="L644:L707" si="10">SUBSTITUTE(SUBSTITUTE(C644,MID(DEF_ODDEL,1,1),";"),MID(DEF_ODDEL,2,1),";")</f>
        <v/>
      </c>
      <c r="N644">
        <f>IFERROR(IF(ROW()=2,1,IF(COUNTIF($N$1:$N643,$N643)+1&gt;IF(LEN(INDEX(DEF_MAIL,$N643))=LEN(SUBSTITUTE(INDEX(DEF_MAIL,$N643),";","")),1,LEN(INDEX(DEF_MAIL,$N643))-LEN(SUBSTITUTE(INDEX(DEF_MAIL,$N643),";",""))+1),IF($N643+1&gt;ROWS(DEF_MAIL),"",$N643+1),$N643)),"")</f>
        <v>531</v>
      </c>
      <c r="O644">
        <f>IF($N644="","",INDEX(DEF_OBLAST,$N644,1))</f>
        <v>50008469</v>
      </c>
      <c r="P644" t="str">
        <f>IF($N644="","",INDEX(DEF_OBLAST,$N644,2))</f>
        <v>Lovecký svet s.ro.</v>
      </c>
      <c r="Q644" t="str">
        <f>IF($N644="","",TRIM(RIGHT(LEFT(SUBSTITUTE(INDEX(DEF_MAIL,$N644),";",REPT(" ",LEN(INDEX(DEF_MAIL,$N644)))),COUNTIF($N$2:$N644,$N644)*LEN(INDEX(DEF_MAIL,$N644))),LEN(INDEX(DEF_MAIL,$N644)))))</f>
        <v>ucto@loveckysvet.cz</v>
      </c>
      <c r="R644">
        <f>IF($N644="","",INDEX(DEF_OBLAST,$N644,4))</f>
        <v>13695</v>
      </c>
      <c r="S644">
        <f>IF($N644="","",INDEX(DEF_OBLAST,$N644,5))</f>
        <v>95.865000000000009</v>
      </c>
      <c r="T644">
        <f>IF($N644="","",INDEX(DEF_OBLAST,$N644,6))</f>
        <v>1.295472972972973</v>
      </c>
      <c r="U644">
        <f>IF($N644="","",INDEX(DEF_OBLAST,$N644,7))</f>
        <v>74</v>
      </c>
      <c r="V644" t="str">
        <f>IF($N644="","",IF(ISNUMBER(INDEX(DEF_OBLAST,$N644,8)),INDEX(DEF_OBLAST,$N644,8),""))</f>
        <v/>
      </c>
      <c r="W644">
        <f>IF($N644="","",INDEX(DEF_OBLAST,$N644,9))</f>
        <v>2802481</v>
      </c>
    </row>
    <row r="645" spans="1:23" x14ac:dyDescent="0.25">
      <c r="L645" t="str">
        <f t="shared" si="10"/>
        <v/>
      </c>
      <c r="N645">
        <f>IFERROR(IF(ROW()=2,1,IF(COUNTIF($N$1:$N644,$N644)+1&gt;IF(LEN(INDEX(DEF_MAIL,$N644))=LEN(SUBSTITUTE(INDEX(DEF_MAIL,$N644),";","")),1,LEN(INDEX(DEF_MAIL,$N644))-LEN(SUBSTITUTE(INDEX(DEF_MAIL,$N644),";",""))+1),IF($N644+1&gt;ROWS(DEF_MAIL),"",$N644+1),$N644)),"")</f>
        <v>532</v>
      </c>
      <c r="O645">
        <f>IF($N645="","",INDEX(DEF_OBLAST,$N645,1))</f>
        <v>50009788</v>
      </c>
      <c r="P645" t="str">
        <f>IF($N645="","",INDEX(DEF_OBLAST,$N645,2))</f>
        <v>Eva Zagermannová</v>
      </c>
      <c r="Q645" t="str">
        <f>IF($N645="","",TRIM(RIGHT(LEFT(SUBSTITUTE(INDEX(DEF_MAIL,$N645),";",REPT(" ",LEN(INDEX(DEF_MAIL,$N645)))),COUNTIF($N$2:$N645,$N645)*LEN(INDEX(DEF_MAIL,$N645))),LEN(INDEX(DEF_MAIL,$N645)))))</f>
        <v>zagermann@tiscali.cz</v>
      </c>
      <c r="R645">
        <f>IF($N645="","",INDEX(DEF_OBLAST,$N645,4))</f>
        <v>4073</v>
      </c>
      <c r="S645">
        <f>IF($N645="","",INDEX(DEF_OBLAST,$N645,5))</f>
        <v>28.510999999999999</v>
      </c>
      <c r="T645">
        <f>IF($N645="","",INDEX(DEF_OBLAST,$N645,6))</f>
        <v>1.2959545454545454</v>
      </c>
      <c r="U645">
        <f>IF($N645="","",INDEX(DEF_OBLAST,$N645,7))</f>
        <v>22</v>
      </c>
      <c r="V645" t="str">
        <f>IF($N645="","",IF(ISNUMBER(INDEX(DEF_OBLAST,$N645,8)),INDEX(DEF_OBLAST,$N645,8),""))</f>
        <v/>
      </c>
      <c r="W645">
        <f>IF($N645="","",INDEX(DEF_OBLAST,$N645,9))</f>
        <v>69257493</v>
      </c>
    </row>
    <row r="646" spans="1:23" x14ac:dyDescent="0.25">
      <c r="L646" t="str">
        <f t="shared" si="10"/>
        <v/>
      </c>
      <c r="N646">
        <f>IFERROR(IF(ROW()=2,1,IF(COUNTIF($N$1:$N645,$N645)+1&gt;IF(LEN(INDEX(DEF_MAIL,$N645))=LEN(SUBSTITUTE(INDEX(DEF_MAIL,$N645),";","")),1,LEN(INDEX(DEF_MAIL,$N645))-LEN(SUBSTITUTE(INDEX(DEF_MAIL,$N645),";",""))+1),IF($N645+1&gt;ROWS(DEF_MAIL),"",$N645+1),$N645)),"")</f>
        <v>533</v>
      </c>
      <c r="O646">
        <f>IF($N646="","",INDEX(DEF_OBLAST,$N646,1))</f>
        <v>50012862</v>
      </c>
      <c r="P646" t="str">
        <f>IF($N646="","",INDEX(DEF_OBLAST,$N646,2))</f>
        <v>VF Event, s.r.o.</v>
      </c>
      <c r="Q646" t="str">
        <f>IF($N646="","",TRIM(RIGHT(LEFT(SUBSTITUTE(INDEX(DEF_MAIL,$N646),";",REPT(" ",LEN(INDEX(DEF_MAIL,$N646)))),COUNTIF($N$2:$N646,$N646)*LEN(INDEX(DEF_MAIL,$N646))),LEN(INDEX(DEF_MAIL,$N646)))))</f>
        <v>shop@veganfightershop.cz</v>
      </c>
      <c r="R646">
        <f>IF($N646="","",INDEX(DEF_OBLAST,$N646,4))</f>
        <v>2432</v>
      </c>
      <c r="S646">
        <f>IF($N646="","",INDEX(DEF_OBLAST,$N646,5))</f>
        <v>17.024000000000001</v>
      </c>
      <c r="T646">
        <f>IF($N646="","",INDEX(DEF_OBLAST,$N646,6))</f>
        <v>1.3095384615384615</v>
      </c>
      <c r="U646">
        <f>IF($N646="","",INDEX(DEF_OBLAST,$N646,7))</f>
        <v>13</v>
      </c>
      <c r="V646" t="str">
        <f>IF($N646="","",IF(ISNUMBER(INDEX(DEF_OBLAST,$N646,8)),INDEX(DEF_OBLAST,$N646,8),""))</f>
        <v/>
      </c>
      <c r="W646">
        <f>IF($N646="","",INDEX(DEF_OBLAST,$N646,9))</f>
        <v>4873581</v>
      </c>
    </row>
    <row r="647" spans="1:23" x14ac:dyDescent="0.25">
      <c r="L647" t="str">
        <f t="shared" si="10"/>
        <v/>
      </c>
      <c r="N647">
        <f>IFERROR(IF(ROW()=2,1,IF(COUNTIF($N$1:$N646,$N646)+1&gt;IF(LEN(INDEX(DEF_MAIL,$N646))=LEN(SUBSTITUTE(INDEX(DEF_MAIL,$N646),";","")),1,LEN(INDEX(DEF_MAIL,$N646))-LEN(SUBSTITUTE(INDEX(DEF_MAIL,$N646),";",""))+1),IF($N646+1&gt;ROWS(DEF_MAIL),"",$N646+1),$N646)),"")</f>
        <v>534</v>
      </c>
      <c r="O647">
        <f>IF($N647="","",INDEX(DEF_OBLAST,$N647,1))</f>
        <v>50006593</v>
      </c>
      <c r="P647" t="str">
        <f>IF($N647="","",INDEX(DEF_OBLAST,$N647,2))</f>
        <v>Bego s.r.o.</v>
      </c>
      <c r="Q647" t="str">
        <f>IF($N647="","",TRIM(RIGHT(LEFT(SUBSTITUTE(INDEX(DEF_MAIL,$N647),";",REPT(" ",LEN(INDEX(DEF_MAIL,$N647)))),COUNTIF($N$2:$N647,$N647)*LEN(INDEX(DEF_MAIL,$N647))),LEN(INDEX(DEF_MAIL,$N647)))))</f>
        <v>faktury@bego.cz</v>
      </c>
      <c r="R647">
        <f>IF($N647="","",INDEX(DEF_OBLAST,$N647,4))</f>
        <v>19017</v>
      </c>
      <c r="S647">
        <f>IF($N647="","",INDEX(DEF_OBLAST,$N647,5))</f>
        <v>133.119</v>
      </c>
      <c r="T647">
        <f>IF($N647="","",INDEX(DEF_OBLAST,$N647,6))</f>
        <v>1.318009900990099</v>
      </c>
      <c r="U647">
        <f>IF($N647="","",INDEX(DEF_OBLAST,$N647,7))</f>
        <v>101</v>
      </c>
      <c r="V647" t="str">
        <f>IF($N647="","",IF(ISNUMBER(INDEX(DEF_OBLAST,$N647,8)),INDEX(DEF_OBLAST,$N647,8),""))</f>
        <v/>
      </c>
      <c r="W647">
        <f>IF($N647="","",INDEX(DEF_OBLAST,$N647,9))</f>
        <v>27751741</v>
      </c>
    </row>
    <row r="648" spans="1:23" x14ac:dyDescent="0.25">
      <c r="L648" t="str">
        <f t="shared" si="10"/>
        <v/>
      </c>
      <c r="N648">
        <f>IFERROR(IF(ROW()=2,1,IF(COUNTIF($N$1:$N647,$N647)+1&gt;IF(LEN(INDEX(DEF_MAIL,$N647))=LEN(SUBSTITUTE(INDEX(DEF_MAIL,$N647),";","")),1,LEN(INDEX(DEF_MAIL,$N647))-LEN(SUBSTITUTE(INDEX(DEF_MAIL,$N647),";",""))+1),IF($N647+1&gt;ROWS(DEF_MAIL),"",$N647+1),$N647)),"")</f>
        <v>534</v>
      </c>
      <c r="O648">
        <f>IF($N648="","",INDEX(DEF_OBLAST,$N648,1))</f>
        <v>50006593</v>
      </c>
      <c r="P648" t="str">
        <f>IF($N648="","",INDEX(DEF_OBLAST,$N648,2))</f>
        <v>Bego s.r.o.</v>
      </c>
      <c r="Q648" t="str">
        <f>IF($N648="","",TRIM(RIGHT(LEFT(SUBSTITUTE(INDEX(DEF_MAIL,$N648),";",REPT(" ",LEN(INDEX(DEF_MAIL,$N648)))),COUNTIF($N$2:$N648,$N648)*LEN(INDEX(DEF_MAIL,$N648))),LEN(INDEX(DEF_MAIL,$N648)))))</f>
        <v>preprava@bego.cz</v>
      </c>
      <c r="R648">
        <f>IF($N648="","",INDEX(DEF_OBLAST,$N648,4))</f>
        <v>19017</v>
      </c>
      <c r="S648">
        <f>IF($N648="","",INDEX(DEF_OBLAST,$N648,5))</f>
        <v>133.119</v>
      </c>
      <c r="T648">
        <f>IF($N648="","",INDEX(DEF_OBLAST,$N648,6))</f>
        <v>1.318009900990099</v>
      </c>
      <c r="U648">
        <f>IF($N648="","",INDEX(DEF_OBLAST,$N648,7))</f>
        <v>101</v>
      </c>
      <c r="V648" t="str">
        <f>IF($N648="","",IF(ISNUMBER(INDEX(DEF_OBLAST,$N648,8)),INDEX(DEF_OBLAST,$N648,8),""))</f>
        <v/>
      </c>
      <c r="W648">
        <f>IF($N648="","",INDEX(DEF_OBLAST,$N648,9))</f>
        <v>27751741</v>
      </c>
    </row>
    <row r="649" spans="1:23" x14ac:dyDescent="0.25">
      <c r="L649" t="str">
        <f t="shared" si="10"/>
        <v/>
      </c>
      <c r="N649">
        <f>IFERROR(IF(ROW()=2,1,IF(COUNTIF($N$1:$N648,$N648)+1&gt;IF(LEN(INDEX(DEF_MAIL,$N648))=LEN(SUBSTITUTE(INDEX(DEF_MAIL,$N648),";","")),1,LEN(INDEX(DEF_MAIL,$N648))-LEN(SUBSTITUTE(INDEX(DEF_MAIL,$N648),";",""))+1),IF($N648+1&gt;ROWS(DEF_MAIL),"",$N648+1),$N648)),"")</f>
        <v>535</v>
      </c>
      <c r="O649">
        <f>IF($N649="","",INDEX(DEF_OBLAST,$N649,1))</f>
        <v>50009405</v>
      </c>
      <c r="P649" t="str">
        <f>IF($N649="","",INDEX(DEF_OBLAST,$N649,2))</f>
        <v>FITNESS PERFORMANCE s.r.o.</v>
      </c>
      <c r="Q649" t="str">
        <f>IF($N649="","",TRIM(RIGHT(LEFT(SUBSTITUTE(INDEX(DEF_MAIL,$N649),";",REPT(" ",LEN(INDEX(DEF_MAIL,$N649)))),COUNTIF($N$2:$N649,$N649)*LEN(INDEX(DEF_MAIL,$N649))),LEN(INDEX(DEF_MAIL,$N649)))))</f>
        <v>info@tptherapy.cz</v>
      </c>
      <c r="R649">
        <f>IF($N649="","",INDEX(DEF_OBLAST,$N649,4))</f>
        <v>11585</v>
      </c>
      <c r="S649">
        <f>IF($N649="","",INDEX(DEF_OBLAST,$N649,5))</f>
        <v>81.094999999999999</v>
      </c>
      <c r="T649">
        <f>IF($N649="","",INDEX(DEF_OBLAST,$N649,6))</f>
        <v>1.3294262295081967</v>
      </c>
      <c r="U649">
        <f>IF($N649="","",INDEX(DEF_OBLAST,$N649,7))</f>
        <v>61</v>
      </c>
      <c r="V649" t="str">
        <f>IF($N649="","",IF(ISNUMBER(INDEX(DEF_OBLAST,$N649,8)),INDEX(DEF_OBLAST,$N649,8),""))</f>
        <v/>
      </c>
      <c r="W649">
        <f>IF($N649="","",INDEX(DEF_OBLAST,$N649,9))</f>
        <v>2977516</v>
      </c>
    </row>
    <row r="650" spans="1:23" x14ac:dyDescent="0.25">
      <c r="L650" t="str">
        <f t="shared" si="10"/>
        <v/>
      </c>
      <c r="N650">
        <f>IFERROR(IF(ROW()=2,1,IF(COUNTIF($N$1:$N649,$N649)+1&gt;IF(LEN(INDEX(DEF_MAIL,$N649))=LEN(SUBSTITUTE(INDEX(DEF_MAIL,$N649),";","")),1,LEN(INDEX(DEF_MAIL,$N649))-LEN(SUBSTITUTE(INDEX(DEF_MAIL,$N649),";",""))+1),IF($N649+1&gt;ROWS(DEF_MAIL),"",$N649+1),$N649)),"")</f>
        <v>535</v>
      </c>
      <c r="O650">
        <f>IF($N650="","",INDEX(DEF_OBLAST,$N650,1))</f>
        <v>50009405</v>
      </c>
      <c r="P650" t="str">
        <f>IF($N650="","",INDEX(DEF_OBLAST,$N650,2))</f>
        <v>FITNESS PERFORMANCE s.r.o.</v>
      </c>
      <c r="Q650" t="str">
        <f>IF($N650="","",TRIM(RIGHT(LEFT(SUBSTITUTE(INDEX(DEF_MAIL,$N650),";",REPT(" ",LEN(INDEX(DEF_MAIL,$N650)))),COUNTIF($N$2:$N650,$N650)*LEN(INDEX(DEF_MAIL,$N650))),LEN(INDEX(DEF_MAIL,$N650)))))</f>
        <v>mastna@mastna.cz</v>
      </c>
      <c r="R650">
        <f>IF($N650="","",INDEX(DEF_OBLAST,$N650,4))</f>
        <v>11585</v>
      </c>
      <c r="S650">
        <f>IF($N650="","",INDEX(DEF_OBLAST,$N650,5))</f>
        <v>81.094999999999999</v>
      </c>
      <c r="T650">
        <f>IF($N650="","",INDEX(DEF_OBLAST,$N650,6))</f>
        <v>1.3294262295081967</v>
      </c>
      <c r="U650">
        <f>IF($N650="","",INDEX(DEF_OBLAST,$N650,7))</f>
        <v>61</v>
      </c>
      <c r="V650" t="str">
        <f>IF($N650="","",IF(ISNUMBER(INDEX(DEF_OBLAST,$N650,8)),INDEX(DEF_OBLAST,$N650,8),""))</f>
        <v/>
      </c>
      <c r="W650">
        <f>IF($N650="","",INDEX(DEF_OBLAST,$N650,9))</f>
        <v>2977516</v>
      </c>
    </row>
    <row r="651" spans="1:23" x14ac:dyDescent="0.25">
      <c r="L651" t="str">
        <f t="shared" si="10"/>
        <v/>
      </c>
      <c r="N651">
        <f>IFERROR(IF(ROW()=2,1,IF(COUNTIF($N$1:$N650,$N650)+1&gt;IF(LEN(INDEX(DEF_MAIL,$N650))=LEN(SUBSTITUTE(INDEX(DEF_MAIL,$N650),";","")),1,LEN(INDEX(DEF_MAIL,$N650))-LEN(SUBSTITUTE(INDEX(DEF_MAIL,$N650),";",""))+1),IF($N650+1&gt;ROWS(DEF_MAIL),"",$N650+1),$N650)),"")</f>
        <v>536</v>
      </c>
      <c r="O651">
        <f>IF($N651="","",INDEX(DEF_OBLAST,$N651,1))</f>
        <v>50009230</v>
      </c>
      <c r="P651" t="str">
        <f>IF($N651="","",INDEX(DEF_OBLAST,$N651,2))</f>
        <v>IHLE CZECH, s.r.o.</v>
      </c>
      <c r="Q651" t="str">
        <f>IF($N651="","",TRIM(RIGHT(LEFT(SUBSTITUTE(INDEX(DEF_MAIL,$N651),";",REPT(" ",LEN(INDEX(DEF_MAIL,$N651)))),COUNTIF($N$2:$N651,$N651)*LEN(INDEX(DEF_MAIL,$N651))),LEN(INDEX(DEF_MAIL,$N651)))))</f>
        <v>einvoice@ihlenet.com</v>
      </c>
      <c r="R651">
        <f>IF($N651="","",INDEX(DEF_OBLAST,$N651,4))</f>
        <v>51488</v>
      </c>
      <c r="S651">
        <f>IF($N651="","",INDEX(DEF_OBLAST,$N651,5))</f>
        <v>360.416</v>
      </c>
      <c r="T651">
        <f>IF($N651="","",INDEX(DEF_OBLAST,$N651,6))</f>
        <v>1.3299483394833949</v>
      </c>
      <c r="U651">
        <f>IF($N651="","",INDEX(DEF_OBLAST,$N651,7))</f>
        <v>271</v>
      </c>
      <c r="V651" t="str">
        <f>IF($N651="","",IF(ISNUMBER(INDEX(DEF_OBLAST,$N651,8)),INDEX(DEF_OBLAST,$N651,8),""))</f>
        <v/>
      </c>
      <c r="W651">
        <f>IF($N651="","",INDEX(DEF_OBLAST,$N651,9))</f>
        <v>26324831</v>
      </c>
    </row>
    <row r="652" spans="1:23" x14ac:dyDescent="0.25">
      <c r="L652" t="str">
        <f t="shared" si="10"/>
        <v/>
      </c>
      <c r="N652">
        <f>IFERROR(IF(ROW()=2,1,IF(COUNTIF($N$1:$N651,$N651)+1&gt;IF(LEN(INDEX(DEF_MAIL,$N651))=LEN(SUBSTITUTE(INDEX(DEF_MAIL,$N651),";","")),1,LEN(INDEX(DEF_MAIL,$N651))-LEN(SUBSTITUTE(INDEX(DEF_MAIL,$N651),";",""))+1),IF($N651+1&gt;ROWS(DEF_MAIL),"",$N651+1),$N651)),"")</f>
        <v>537</v>
      </c>
      <c r="O652">
        <f>IF($N652="","",INDEX(DEF_OBLAST,$N652,1))</f>
        <v>50008878</v>
      </c>
      <c r="P652" t="str">
        <f>IF($N652="","",INDEX(DEF_OBLAST,$N652,2))</f>
        <v>PROLIGHT s.r.o.</v>
      </c>
      <c r="Q652" t="str">
        <f>IF($N652="","",TRIM(RIGHT(LEFT(SUBSTITUTE(INDEX(DEF_MAIL,$N652),";",REPT(" ",LEN(INDEX(DEF_MAIL,$N652)))),COUNTIF($N$2:$N652,$N652)*LEN(INDEX(DEF_MAIL,$N652))),LEN(INDEX(DEF_MAIL,$N652)))))</f>
        <v>jirik@pro-light.cz</v>
      </c>
      <c r="R652">
        <f>IF($N652="","",INDEX(DEF_OBLAST,$N652,4))</f>
        <v>5790</v>
      </c>
      <c r="S652">
        <f>IF($N652="","",INDEX(DEF_OBLAST,$N652,5))</f>
        <v>40.53</v>
      </c>
      <c r="T652">
        <f>IF($N652="","",INDEX(DEF_OBLAST,$N652,6))</f>
        <v>1.351</v>
      </c>
      <c r="U652">
        <f>IF($N652="","",INDEX(DEF_OBLAST,$N652,7))</f>
        <v>30</v>
      </c>
      <c r="V652" t="str">
        <f>IF($N652="","",IF(ISNUMBER(INDEX(DEF_OBLAST,$N652,8)),INDEX(DEF_OBLAST,$N652,8),""))</f>
        <v/>
      </c>
      <c r="W652">
        <f>IF($N652="","",INDEX(DEF_OBLAST,$N652,9))</f>
        <v>2318245</v>
      </c>
    </row>
    <row r="653" spans="1:23" x14ac:dyDescent="0.25">
      <c r="L653" t="str">
        <f t="shared" si="10"/>
        <v/>
      </c>
      <c r="N653">
        <f>IFERROR(IF(ROW()=2,1,IF(COUNTIF($N$1:$N652,$N652)+1&gt;IF(LEN(INDEX(DEF_MAIL,$N652))=LEN(SUBSTITUTE(INDEX(DEF_MAIL,$N652),";","")),1,LEN(INDEX(DEF_MAIL,$N652))-LEN(SUBSTITUTE(INDEX(DEF_MAIL,$N652),";",""))+1),IF($N652+1&gt;ROWS(DEF_MAIL),"",$N652+1),$N652)),"")</f>
        <v>538</v>
      </c>
      <c r="O653">
        <f>IF($N653="","",INDEX(DEF_OBLAST,$N653,1))</f>
        <v>50009717</v>
      </c>
      <c r="P653" t="str">
        <f>IF($N653="","",INDEX(DEF_OBLAST,$N653,2))</f>
        <v>CROY s.r.o.</v>
      </c>
      <c r="Q653" t="str">
        <f>IF($N653="","",TRIM(RIGHT(LEFT(SUBSTITUTE(INDEX(DEF_MAIL,$N653),";",REPT(" ",LEN(INDEX(DEF_MAIL,$N653)))),COUNTIF($N$2:$N653,$N653)*LEN(INDEX(DEF_MAIL,$N653))),LEN(INDEX(DEF_MAIL,$N653)))))</f>
        <v>jakoubkova@croy.cz</v>
      </c>
      <c r="R653">
        <f>IF($N653="","",INDEX(DEF_OBLAST,$N653,4))</f>
        <v>23169</v>
      </c>
      <c r="S653">
        <f>IF($N653="","",INDEX(DEF_OBLAST,$N653,5))</f>
        <v>162.18299999999999</v>
      </c>
      <c r="T653">
        <f>IF($N653="","",INDEX(DEF_OBLAST,$N653,6))</f>
        <v>1.3628823529411764</v>
      </c>
      <c r="U653">
        <f>IF($N653="","",INDEX(DEF_OBLAST,$N653,7))</f>
        <v>119</v>
      </c>
      <c r="V653" t="str">
        <f>IF($N653="","",IF(ISNUMBER(INDEX(DEF_OBLAST,$N653,8)),INDEX(DEF_OBLAST,$N653,8),""))</f>
        <v/>
      </c>
      <c r="W653">
        <f>IF($N653="","",INDEX(DEF_OBLAST,$N653,9))</f>
        <v>45147647</v>
      </c>
    </row>
    <row r="654" spans="1:23" x14ac:dyDescent="0.25">
      <c r="L654" t="str">
        <f t="shared" si="10"/>
        <v/>
      </c>
      <c r="N654">
        <f>IFERROR(IF(ROW()=2,1,IF(COUNTIF($N$1:$N653,$N653)+1&gt;IF(LEN(INDEX(DEF_MAIL,$N653))=LEN(SUBSTITUTE(INDEX(DEF_MAIL,$N653),";","")),1,LEN(INDEX(DEF_MAIL,$N653))-LEN(SUBSTITUTE(INDEX(DEF_MAIL,$N653),";",""))+1),IF($N653+1&gt;ROWS(DEF_MAIL),"",$N653+1),$N653)),"")</f>
        <v>539</v>
      </c>
      <c r="O654">
        <f>IF($N654="","",INDEX(DEF_OBLAST,$N654,1))</f>
        <v>50012408</v>
      </c>
      <c r="P654" t="str">
        <f>IF($N654="","",INDEX(DEF_OBLAST,$N654,2))</f>
        <v>Jaroslav Roubík</v>
      </c>
      <c r="Q654" t="str">
        <f>IF($N654="","",TRIM(RIGHT(LEFT(SUBSTITUTE(INDEX(DEF_MAIL,$N654),";",REPT(" ",LEN(INDEX(DEF_MAIL,$N654)))),COUNTIF($N$2:$N654,$N654)*LEN(INDEX(DEF_MAIL,$N654))),LEN(INDEX(DEF_MAIL,$N654)))))</f>
        <v>hadrava@freework.cz</v>
      </c>
      <c r="R654">
        <f>IF($N654="","",INDEX(DEF_OBLAST,$N654,4))</f>
        <v>3184</v>
      </c>
      <c r="S654">
        <f>IF($N654="","",INDEX(DEF_OBLAST,$N654,5))</f>
        <v>22.288</v>
      </c>
      <c r="T654">
        <f>IF($N654="","",INDEX(DEF_OBLAST,$N654,6))</f>
        <v>1.393</v>
      </c>
      <c r="U654">
        <f>IF($N654="","",INDEX(DEF_OBLAST,$N654,7))</f>
        <v>16</v>
      </c>
      <c r="V654" t="str">
        <f>IF($N654="","",IF(ISNUMBER(INDEX(DEF_OBLAST,$N654,8)),INDEX(DEF_OBLAST,$N654,8),""))</f>
        <v/>
      </c>
      <c r="W654">
        <f>IF($N654="","",INDEX(DEF_OBLAST,$N654,9))</f>
        <v>73475998</v>
      </c>
    </row>
    <row r="655" spans="1:23" x14ac:dyDescent="0.25">
      <c r="L655" t="str">
        <f t="shared" si="10"/>
        <v/>
      </c>
      <c r="N655">
        <f>IFERROR(IF(ROW()=2,1,IF(COUNTIF($N$1:$N654,$N654)+1&gt;IF(LEN(INDEX(DEF_MAIL,$N654))=LEN(SUBSTITUTE(INDEX(DEF_MAIL,$N654),";","")),1,LEN(INDEX(DEF_MAIL,$N654))-LEN(SUBSTITUTE(INDEX(DEF_MAIL,$N654),";",""))+1),IF($N654+1&gt;ROWS(DEF_MAIL),"",$N654+1),$N654)),"")</f>
        <v>539</v>
      </c>
      <c r="O655">
        <f>IF($N655="","",INDEX(DEF_OBLAST,$N655,1))</f>
        <v>50012408</v>
      </c>
      <c r="P655" t="str">
        <f>IF($N655="","",INDEX(DEF_OBLAST,$N655,2))</f>
        <v>Jaroslav Roubík</v>
      </c>
      <c r="Q655" t="str">
        <f>IF($N655="","",TRIM(RIGHT(LEFT(SUBSTITUTE(INDEX(DEF_MAIL,$N655),";",REPT(" ",LEN(INDEX(DEF_MAIL,$N655)))),COUNTIF($N$2:$N655,$N655)*LEN(INDEX(DEF_MAIL,$N655))),LEN(INDEX(DEF_MAIL,$N655)))))</f>
        <v>info@ukaprika.cz</v>
      </c>
      <c r="R655">
        <f>IF($N655="","",INDEX(DEF_OBLAST,$N655,4))</f>
        <v>3184</v>
      </c>
      <c r="S655">
        <f>IF($N655="","",INDEX(DEF_OBLAST,$N655,5))</f>
        <v>22.288</v>
      </c>
      <c r="T655">
        <f>IF($N655="","",INDEX(DEF_OBLAST,$N655,6))</f>
        <v>1.393</v>
      </c>
      <c r="U655">
        <f>IF($N655="","",INDEX(DEF_OBLAST,$N655,7))</f>
        <v>16</v>
      </c>
      <c r="V655" t="str">
        <f>IF($N655="","",IF(ISNUMBER(INDEX(DEF_OBLAST,$N655,8)),INDEX(DEF_OBLAST,$N655,8),""))</f>
        <v/>
      </c>
      <c r="W655">
        <f>IF($N655="","",INDEX(DEF_OBLAST,$N655,9))</f>
        <v>73475998</v>
      </c>
    </row>
    <row r="656" spans="1:23" x14ac:dyDescent="0.25">
      <c r="L656" t="str">
        <f t="shared" si="10"/>
        <v/>
      </c>
      <c r="N656">
        <f>IFERROR(IF(ROW()=2,1,IF(COUNTIF($N$1:$N655,$N655)+1&gt;IF(LEN(INDEX(DEF_MAIL,$N655))=LEN(SUBSTITUTE(INDEX(DEF_MAIL,$N655),";","")),1,LEN(INDEX(DEF_MAIL,$N655))-LEN(SUBSTITUTE(INDEX(DEF_MAIL,$N655),";",""))+1),IF($N655+1&gt;ROWS(DEF_MAIL),"",$N655+1),$N655)),"")</f>
        <v>539</v>
      </c>
      <c r="O656">
        <f>IF($N656="","",INDEX(DEF_OBLAST,$N656,1))</f>
        <v>50012408</v>
      </c>
      <c r="P656" t="str">
        <f>IF($N656="","",INDEX(DEF_OBLAST,$N656,2))</f>
        <v>Jaroslav Roubík</v>
      </c>
      <c r="Q656" t="str">
        <f>IF($N656="","",TRIM(RIGHT(LEFT(SUBSTITUTE(INDEX(DEF_MAIL,$N656),";",REPT(" ",LEN(INDEX(DEF_MAIL,$N656)))),COUNTIF($N$2:$N656,$N656)*LEN(INDEX(DEF_MAIL,$N656))),LEN(INDEX(DEF_MAIL,$N656)))))</f>
        <v>info@freework.cz</v>
      </c>
      <c r="R656">
        <f>IF($N656="","",INDEX(DEF_OBLAST,$N656,4))</f>
        <v>3184</v>
      </c>
      <c r="S656">
        <f>IF($N656="","",INDEX(DEF_OBLAST,$N656,5))</f>
        <v>22.288</v>
      </c>
      <c r="T656">
        <f>IF($N656="","",INDEX(DEF_OBLAST,$N656,6))</f>
        <v>1.393</v>
      </c>
      <c r="U656">
        <f>IF($N656="","",INDEX(DEF_OBLAST,$N656,7))</f>
        <v>16</v>
      </c>
      <c r="V656" t="str">
        <f>IF($N656="","",IF(ISNUMBER(INDEX(DEF_OBLAST,$N656,8)),INDEX(DEF_OBLAST,$N656,8),""))</f>
        <v/>
      </c>
      <c r="W656">
        <f>IF($N656="","",INDEX(DEF_OBLAST,$N656,9))</f>
        <v>73475998</v>
      </c>
    </row>
    <row r="657" spans="12:23" x14ac:dyDescent="0.25">
      <c r="L657" t="str">
        <f t="shared" si="10"/>
        <v/>
      </c>
      <c r="N657">
        <f>IFERROR(IF(ROW()=2,1,IF(COUNTIF($N$1:$N656,$N656)+1&gt;IF(LEN(INDEX(DEF_MAIL,$N656))=LEN(SUBSTITUTE(INDEX(DEF_MAIL,$N656),";","")),1,LEN(INDEX(DEF_MAIL,$N656))-LEN(SUBSTITUTE(INDEX(DEF_MAIL,$N656),";",""))+1),IF($N656+1&gt;ROWS(DEF_MAIL),"",$N656+1),$N656)),"")</f>
        <v>540</v>
      </c>
      <c r="O657">
        <f>IF($N657="","",INDEX(DEF_OBLAST,$N657,1))</f>
        <v>50002824</v>
      </c>
      <c r="P657" t="str">
        <f>IF($N657="","",INDEX(DEF_OBLAST,$N657,2))</f>
        <v>ING JAROSLAV POSPÍŠIL, PH.D. -</v>
      </c>
      <c r="Q657" t="str">
        <f>IF($N657="","",TRIM(RIGHT(LEFT(SUBSTITUTE(INDEX(DEF_MAIL,$N657),";",REPT(" ",LEN(INDEX(DEF_MAIL,$N657)))),COUNTIF($N$2:$N657,$N657)*LEN(INDEX(DEF_MAIL,$N657))),LEN(INDEX(DEF_MAIL,$N657)))))</f>
        <v>silvajagd@silvajagd.cz</v>
      </c>
      <c r="R657">
        <f>IF($N657="","",INDEX(DEF_OBLAST,$N657,4))</f>
        <v>9765</v>
      </c>
      <c r="S657">
        <f>IF($N657="","",INDEX(DEF_OBLAST,$N657,5))</f>
        <v>68.355000000000004</v>
      </c>
      <c r="T657">
        <f>IF($N657="","",INDEX(DEF_OBLAST,$N657,6))</f>
        <v>1.395</v>
      </c>
      <c r="U657">
        <f>IF($N657="","",INDEX(DEF_OBLAST,$N657,7))</f>
        <v>49</v>
      </c>
      <c r="V657" t="str">
        <f>IF($N657="","",IF(ISNUMBER(INDEX(DEF_OBLAST,$N657,8)),INDEX(DEF_OBLAST,$N657,8),""))</f>
        <v/>
      </c>
      <c r="W657">
        <f>IF($N657="","",INDEX(DEF_OBLAST,$N657,9))</f>
        <v>13672371</v>
      </c>
    </row>
    <row r="658" spans="12:23" x14ac:dyDescent="0.25">
      <c r="L658" t="str">
        <f t="shared" si="10"/>
        <v/>
      </c>
      <c r="N658">
        <f>IFERROR(IF(ROW()=2,1,IF(COUNTIF($N$1:$N657,$N657)+1&gt;IF(LEN(INDEX(DEF_MAIL,$N657))=LEN(SUBSTITUTE(INDEX(DEF_MAIL,$N657),";","")),1,LEN(INDEX(DEF_MAIL,$N657))-LEN(SUBSTITUTE(INDEX(DEF_MAIL,$N657),";",""))+1),IF($N657+1&gt;ROWS(DEF_MAIL),"",$N657+1),$N657)),"")</f>
        <v>541</v>
      </c>
      <c r="O658">
        <f>IF($N658="","",INDEX(DEF_OBLAST,$N658,1))</f>
        <v>50009156</v>
      </c>
      <c r="P658" t="str">
        <f>IF($N658="","",INDEX(DEF_OBLAST,$N658,2))</f>
        <v>BISON sportswear, s.r.o.</v>
      </c>
      <c r="Q658" t="str">
        <f>IF($N658="","",TRIM(RIGHT(LEFT(SUBSTITUTE(INDEX(DEF_MAIL,$N658),";",REPT(" ",LEN(INDEX(DEF_MAIL,$N658)))),COUNTIF($N$2:$N658,$N658)*LEN(INDEX(DEF_MAIL,$N658))),LEN(INDEX(DEF_MAIL,$N658)))))</f>
        <v>bison@bison.cz</v>
      </c>
      <c r="R658">
        <f>IF($N658="","",INDEX(DEF_OBLAST,$N658,4))</f>
        <v>25144</v>
      </c>
      <c r="S658">
        <f>IF($N658="","",INDEX(DEF_OBLAST,$N658,5))</f>
        <v>176.00800000000001</v>
      </c>
      <c r="T658">
        <f>IF($N658="","",INDEX(DEF_OBLAST,$N658,6))</f>
        <v>1.3968888888888891</v>
      </c>
      <c r="U658">
        <f>IF($N658="","",INDEX(DEF_OBLAST,$N658,7))</f>
        <v>126</v>
      </c>
      <c r="V658" t="str">
        <f>IF($N658="","",IF(ISNUMBER(INDEX(DEF_OBLAST,$N658,8)),INDEX(DEF_OBLAST,$N658,8),""))</f>
        <v/>
      </c>
      <c r="W658">
        <f>IF($N658="","",INDEX(DEF_OBLAST,$N658,9))</f>
        <v>29296897</v>
      </c>
    </row>
    <row r="659" spans="12:23" x14ac:dyDescent="0.25">
      <c r="L659" t="str">
        <f t="shared" si="10"/>
        <v/>
      </c>
      <c r="N659">
        <f>IFERROR(IF(ROW()=2,1,IF(COUNTIF($N$1:$N658,$N658)+1&gt;IF(LEN(INDEX(DEF_MAIL,$N658))=LEN(SUBSTITUTE(INDEX(DEF_MAIL,$N658),";","")),1,LEN(INDEX(DEF_MAIL,$N658))-LEN(SUBSTITUTE(INDEX(DEF_MAIL,$N658),";",""))+1),IF($N658+1&gt;ROWS(DEF_MAIL),"",$N658+1),$N658)),"")</f>
        <v>542</v>
      </c>
      <c r="O659">
        <f>IF($N659="","",INDEX(DEF_OBLAST,$N659,1))</f>
        <v>50009784</v>
      </c>
      <c r="P659" t="str">
        <f>IF($N659="","",INDEX(DEF_OBLAST,$N659,2))</f>
        <v>INTERMEDIA GOLF SHOP, spol. s r.o.</v>
      </c>
      <c r="Q659" t="str">
        <f>IF($N659="","",TRIM(RIGHT(LEFT(SUBSTITUTE(INDEX(DEF_MAIL,$N659),";",REPT(" ",LEN(INDEX(DEF_MAIL,$N659)))),COUNTIF($N$2:$N659,$N659)*LEN(INDEX(DEF_MAIL,$N659))),LEN(INDEX(DEF_MAIL,$N659)))))</f>
        <v>objednavky@imgolf.cz</v>
      </c>
      <c r="R659">
        <f>IF($N659="","",INDEX(DEF_OBLAST,$N659,4))</f>
        <v>1800</v>
      </c>
      <c r="S659">
        <f>IF($N659="","",INDEX(DEF_OBLAST,$N659,5))</f>
        <v>12.6</v>
      </c>
      <c r="T659">
        <f>IF($N659="","",INDEX(DEF_OBLAST,$N659,6))</f>
        <v>1.4</v>
      </c>
      <c r="U659">
        <f>IF($N659="","",INDEX(DEF_OBLAST,$N659,7))</f>
        <v>9</v>
      </c>
      <c r="V659" t="str">
        <f>IF($N659="","",IF(ISNUMBER(INDEX(DEF_OBLAST,$N659,8)),INDEX(DEF_OBLAST,$N659,8),""))</f>
        <v/>
      </c>
      <c r="W659">
        <f>IF($N659="","",INDEX(DEF_OBLAST,$N659,9))</f>
        <v>25799649</v>
      </c>
    </row>
    <row r="660" spans="12:23" x14ac:dyDescent="0.25">
      <c r="L660" t="str">
        <f t="shared" si="10"/>
        <v/>
      </c>
      <c r="N660">
        <f>IFERROR(IF(ROW()=2,1,IF(COUNTIF($N$1:$N659,$N659)+1&gt;IF(LEN(INDEX(DEF_MAIL,$N659))=LEN(SUBSTITUTE(INDEX(DEF_MAIL,$N659),";","")),1,LEN(INDEX(DEF_MAIL,$N659))-LEN(SUBSTITUTE(INDEX(DEF_MAIL,$N659),";",""))+1),IF($N659+1&gt;ROWS(DEF_MAIL),"",$N659+1),$N659)),"")</f>
        <v>543</v>
      </c>
      <c r="O660">
        <f>IF($N660="","",INDEX(DEF_OBLAST,$N660,1))</f>
        <v>50010985</v>
      </c>
      <c r="P660" t="str">
        <f>IF($N660="","",INDEX(DEF_OBLAST,$N660,2))</f>
        <v>Kamil Adamus</v>
      </c>
      <c r="Q660" t="str">
        <f>IF($N660="","",TRIM(RIGHT(LEFT(SUBSTITUTE(INDEX(DEF_MAIL,$N660),";",REPT(" ",LEN(INDEX(DEF_MAIL,$N660)))),COUNTIF($N$2:$N660,$N660)*LEN(INDEX(DEF_MAIL,$N660))),LEN(INDEX(DEF_MAIL,$N660)))))</f>
        <v>nejenpneu@nejenpneu.cz</v>
      </c>
      <c r="R660">
        <f>IF($N660="","",INDEX(DEF_OBLAST,$N660,4))</f>
        <v>30163</v>
      </c>
      <c r="S660">
        <f>IF($N660="","",INDEX(DEF_OBLAST,$N660,5))</f>
        <v>211.14099999999999</v>
      </c>
      <c r="T660">
        <f>IF($N660="","",INDEX(DEF_OBLAST,$N660,6))</f>
        <v>1.4170536912751677</v>
      </c>
      <c r="U660">
        <f>IF($N660="","",INDEX(DEF_OBLAST,$N660,7))</f>
        <v>149</v>
      </c>
      <c r="V660" t="str">
        <f>IF($N660="","",IF(ISNUMBER(INDEX(DEF_OBLAST,$N660,8)),INDEX(DEF_OBLAST,$N660,8),""))</f>
        <v/>
      </c>
      <c r="W660">
        <f>IF($N660="","",INDEX(DEF_OBLAST,$N660,9))</f>
        <v>61589004</v>
      </c>
    </row>
    <row r="661" spans="12:23" x14ac:dyDescent="0.25">
      <c r="L661" t="str">
        <f t="shared" si="10"/>
        <v/>
      </c>
      <c r="N661">
        <f>IFERROR(IF(ROW()=2,1,IF(COUNTIF($N$1:$N660,$N660)+1&gt;IF(LEN(INDEX(DEF_MAIL,$N660))=LEN(SUBSTITUTE(INDEX(DEF_MAIL,$N660),";","")),1,LEN(INDEX(DEF_MAIL,$N660))-LEN(SUBSTITUTE(INDEX(DEF_MAIL,$N660),";",""))+1),IF($N660+1&gt;ROWS(DEF_MAIL),"",$N660+1),$N660)),"")</f>
        <v>544</v>
      </c>
      <c r="O661">
        <f>IF($N661="","",INDEX(DEF_OBLAST,$N661,1))</f>
        <v>50004839</v>
      </c>
      <c r="P661" t="str">
        <f>IF($N661="","",INDEX(DEF_OBLAST,$N661,2))</f>
        <v>ANNA MATEJKOVÁ</v>
      </c>
      <c r="Q661" t="str">
        <f>IF($N661="","",TRIM(RIGHT(LEFT(SUBSTITUTE(INDEX(DEF_MAIL,$N661),";",REPT(" ",LEN(INDEX(DEF_MAIL,$N661)))),COUNTIF($N$2:$N661,$N661)*LEN(INDEX(DEF_MAIL,$N661))),LEN(INDEX(DEF_MAIL,$N661)))))</f>
        <v>anna.matejkova@email.cz</v>
      </c>
      <c r="R661">
        <f>IF($N661="","",INDEX(DEF_OBLAST,$N661,4))</f>
        <v>1857</v>
      </c>
      <c r="S661">
        <f>IF($N661="","",INDEX(DEF_OBLAST,$N661,5))</f>
        <v>12.999000000000001</v>
      </c>
      <c r="T661">
        <f>IF($N661="","",INDEX(DEF_OBLAST,$N661,6))</f>
        <v>1.4443333333333335</v>
      </c>
      <c r="U661">
        <f>IF($N661="","",INDEX(DEF_OBLAST,$N661,7))</f>
        <v>9</v>
      </c>
      <c r="V661" t="str">
        <f>IF($N661="","",IF(ISNUMBER(INDEX(DEF_OBLAST,$N661,8)),INDEX(DEF_OBLAST,$N661,8),""))</f>
        <v/>
      </c>
      <c r="W661">
        <f>IF($N661="","",INDEX(DEF_OBLAST,$N661,9))</f>
        <v>87816831</v>
      </c>
    </row>
    <row r="662" spans="12:23" x14ac:dyDescent="0.25">
      <c r="L662" t="str">
        <f t="shared" si="10"/>
        <v/>
      </c>
      <c r="N662">
        <f>IFERROR(IF(ROW()=2,1,IF(COUNTIF($N$1:$N661,$N661)+1&gt;IF(LEN(INDEX(DEF_MAIL,$N661))=LEN(SUBSTITUTE(INDEX(DEF_MAIL,$N661),";","")),1,LEN(INDEX(DEF_MAIL,$N661))-LEN(SUBSTITUTE(INDEX(DEF_MAIL,$N661),";",""))+1),IF($N661+1&gt;ROWS(DEF_MAIL),"",$N661+1),$N661)),"")</f>
        <v>545</v>
      </c>
      <c r="O662">
        <f>IF($N662="","",INDEX(DEF_OBLAST,$N662,1))</f>
        <v>50003541</v>
      </c>
      <c r="P662" t="str">
        <f>IF($N662="","",INDEX(DEF_OBLAST,$N662,2))</f>
        <v>PODMIX S.R.O.</v>
      </c>
      <c r="Q662" t="str">
        <f>IF($N662="","",TRIM(RIGHT(LEFT(SUBSTITUTE(INDEX(DEF_MAIL,$N662),";",REPT(" ",LEN(INDEX(DEF_MAIL,$N662)))),COUNTIF($N$2:$N662,$N662)*LEN(INDEX(DEF_MAIL,$N662))),LEN(INDEX(DEF_MAIL,$N662)))))</f>
        <v>cz@setino.com</v>
      </c>
      <c r="R662">
        <f>IF($N662="","",INDEX(DEF_OBLAST,$N662,4))</f>
        <v>6816</v>
      </c>
      <c r="S662">
        <f>IF($N662="","",INDEX(DEF_OBLAST,$N662,5))</f>
        <v>47.712000000000003</v>
      </c>
      <c r="T662">
        <f>IF($N662="","",INDEX(DEF_OBLAST,$N662,6))</f>
        <v>1.4458181818181819</v>
      </c>
      <c r="U662">
        <f>IF($N662="","",INDEX(DEF_OBLAST,$N662,7))</f>
        <v>33</v>
      </c>
      <c r="V662" t="str">
        <f>IF($N662="","",IF(ISNUMBER(INDEX(DEF_OBLAST,$N662,8)),INDEX(DEF_OBLAST,$N662,8),""))</f>
        <v/>
      </c>
      <c r="W662">
        <f>IF($N662="","",INDEX(DEF_OBLAST,$N662,9))</f>
        <v>28898842</v>
      </c>
    </row>
    <row r="663" spans="12:23" x14ac:dyDescent="0.25">
      <c r="L663" t="str">
        <f t="shared" si="10"/>
        <v/>
      </c>
      <c r="N663">
        <f>IFERROR(IF(ROW()=2,1,IF(COUNTIF($N$1:$N662,$N662)+1&gt;IF(LEN(INDEX(DEF_MAIL,$N662))=LEN(SUBSTITUTE(INDEX(DEF_MAIL,$N662),";","")),1,LEN(INDEX(DEF_MAIL,$N662))-LEN(SUBSTITUTE(INDEX(DEF_MAIL,$N662),";",""))+1),IF($N662+1&gt;ROWS(DEF_MAIL),"",$N662+1),$N662)),"")</f>
        <v>546</v>
      </c>
      <c r="O663">
        <f>IF($N663="","",INDEX(DEF_OBLAST,$N663,1))</f>
        <v>50009812</v>
      </c>
      <c r="P663" t="str">
        <f>IF($N663="","",INDEX(DEF_OBLAST,$N663,2))</f>
        <v>Ivo Špuk</v>
      </c>
      <c r="Q663" t="str">
        <f>IF($N663="","",TRIM(RIGHT(LEFT(SUBSTITUTE(INDEX(DEF_MAIL,$N663),";",REPT(" ",LEN(INDEX(DEF_MAIL,$N663)))),COUNTIF($N$2:$N663,$N663)*LEN(INDEX(DEF_MAIL,$N663))),LEN(INDEX(DEF_MAIL,$N663)))))</f>
        <v>ivo.spuk@seznam.cz</v>
      </c>
      <c r="R663">
        <f>IF($N663="","",INDEX(DEF_OBLAST,$N663,4))</f>
        <v>12600</v>
      </c>
      <c r="S663">
        <f>IF($N663="","",INDEX(DEF_OBLAST,$N663,5))</f>
        <v>88.2</v>
      </c>
      <c r="T663">
        <f>IF($N663="","",INDEX(DEF_OBLAST,$N663,6))</f>
        <v>1.4459016393442623</v>
      </c>
      <c r="U663">
        <f>IF($N663="","",INDEX(DEF_OBLAST,$N663,7))</f>
        <v>61</v>
      </c>
      <c r="V663" t="str">
        <f>IF($N663="","",IF(ISNUMBER(INDEX(DEF_OBLAST,$N663,8)),INDEX(DEF_OBLAST,$N663,8),""))</f>
        <v/>
      </c>
      <c r="W663">
        <f>IF($N663="","",INDEX(DEF_OBLAST,$N663,9))</f>
        <v>42037107</v>
      </c>
    </row>
    <row r="664" spans="12:23" x14ac:dyDescent="0.25">
      <c r="L664" t="str">
        <f t="shared" si="10"/>
        <v/>
      </c>
      <c r="N664">
        <f>IFERROR(IF(ROW()=2,1,IF(COUNTIF($N$1:$N663,$N663)+1&gt;IF(LEN(INDEX(DEF_MAIL,$N663))=LEN(SUBSTITUTE(INDEX(DEF_MAIL,$N663),";","")),1,LEN(INDEX(DEF_MAIL,$N663))-LEN(SUBSTITUTE(INDEX(DEF_MAIL,$N663),";",""))+1),IF($N663+1&gt;ROWS(DEF_MAIL),"",$N663+1),$N663)),"")</f>
        <v>547</v>
      </c>
      <c r="O664">
        <f>IF($N664="","",INDEX(DEF_OBLAST,$N664,1))</f>
        <v>50012668</v>
      </c>
      <c r="P664" t="str">
        <f>IF($N664="","",INDEX(DEF_OBLAST,$N664,2))</f>
        <v>Lukáš Veselý</v>
      </c>
      <c r="Q664" t="str">
        <f>IF($N664="","",TRIM(RIGHT(LEFT(SUBSTITUTE(INDEX(DEF_MAIL,$N664),";",REPT(" ",LEN(INDEX(DEF_MAIL,$N664)))),COUNTIF($N$2:$N664,$N664)*LEN(INDEX(DEF_MAIL,$N664))),LEN(INDEX(DEF_MAIL,$N664)))))</f>
        <v>info@morellato-store.cz</v>
      </c>
      <c r="R664">
        <f>IF($N664="","",INDEX(DEF_OBLAST,$N664,4))</f>
        <v>2070</v>
      </c>
      <c r="S664">
        <f>IF($N664="","",INDEX(DEF_OBLAST,$N664,5))</f>
        <v>14.49</v>
      </c>
      <c r="T664">
        <f>IF($N664="","",INDEX(DEF_OBLAST,$N664,6))</f>
        <v>1.4490000000000001</v>
      </c>
      <c r="U664">
        <f>IF($N664="","",INDEX(DEF_OBLAST,$N664,7))</f>
        <v>10</v>
      </c>
      <c r="V664" t="str">
        <f>IF($N664="","",IF(ISNUMBER(INDEX(DEF_OBLAST,$N664,8)),INDEX(DEF_OBLAST,$N664,8),""))</f>
        <v/>
      </c>
      <c r="W664">
        <f>IF($N664="","",INDEX(DEF_OBLAST,$N664,9))</f>
        <v>88180069</v>
      </c>
    </row>
    <row r="665" spans="12:23" x14ac:dyDescent="0.25">
      <c r="L665" t="str">
        <f t="shared" si="10"/>
        <v/>
      </c>
      <c r="N665">
        <f>IFERROR(IF(ROW()=2,1,IF(COUNTIF($N$1:$N664,$N664)+1&gt;IF(LEN(INDEX(DEF_MAIL,$N664))=LEN(SUBSTITUTE(INDEX(DEF_MAIL,$N664),";","")),1,LEN(INDEX(DEF_MAIL,$N664))-LEN(SUBSTITUTE(INDEX(DEF_MAIL,$N664),";",""))+1),IF($N664+1&gt;ROWS(DEF_MAIL),"",$N664+1),$N664)),"")</f>
        <v>548</v>
      </c>
      <c r="O665">
        <f>IF($N665="","",INDEX(DEF_OBLAST,$N665,1))</f>
        <v>50010838</v>
      </c>
      <c r="P665" t="str">
        <f>IF($N665="","",INDEX(DEF_OBLAST,$N665,2))</f>
        <v>STYL, výrobní družstvo knoflíkáru,</v>
      </c>
      <c r="Q665" t="str">
        <f>IF($N665="","",TRIM(RIGHT(LEFT(SUBSTITUTE(INDEX(DEF_MAIL,$N665),";",REPT(" ",LEN(INDEX(DEF_MAIL,$N665)))),COUNTIF($N$2:$N665,$N665)*LEN(INDEX(DEF_MAIL,$N665))),LEN(INDEX(DEF_MAIL,$N665)))))</f>
        <v>machova@buttons.cz</v>
      </c>
      <c r="R665">
        <f>IF($N665="","",INDEX(DEF_OBLAST,$N665,4))</f>
        <v>23870</v>
      </c>
      <c r="S665">
        <f>IF($N665="","",INDEX(DEF_OBLAST,$N665,5))</f>
        <v>167.09</v>
      </c>
      <c r="T665">
        <f>IF($N665="","",INDEX(DEF_OBLAST,$N665,6))</f>
        <v>1.4657017543859649</v>
      </c>
      <c r="U665">
        <f>IF($N665="","",INDEX(DEF_OBLAST,$N665,7))</f>
        <v>114</v>
      </c>
      <c r="V665" t="str">
        <f>IF($N665="","",IF(ISNUMBER(INDEX(DEF_OBLAST,$N665,8)),INDEX(DEF_OBLAST,$N665,8),""))</f>
        <v/>
      </c>
      <c r="W665">
        <f>IF($N665="","",INDEX(DEF_OBLAST,$N665,9))</f>
        <v>28541</v>
      </c>
    </row>
    <row r="666" spans="12:23" x14ac:dyDescent="0.25">
      <c r="L666" t="str">
        <f t="shared" si="10"/>
        <v/>
      </c>
      <c r="N666">
        <f>IFERROR(IF(ROW()=2,1,IF(COUNTIF($N$1:$N665,$N665)+1&gt;IF(LEN(INDEX(DEF_MAIL,$N665))=LEN(SUBSTITUTE(INDEX(DEF_MAIL,$N665),";","")),1,LEN(INDEX(DEF_MAIL,$N665))-LEN(SUBSTITUTE(INDEX(DEF_MAIL,$N665),";",""))+1),IF($N665+1&gt;ROWS(DEF_MAIL),"",$N665+1),$N665)),"")</f>
        <v>549</v>
      </c>
      <c r="O666">
        <f>IF($N666="","",INDEX(DEF_OBLAST,$N666,1))</f>
        <v>50005643</v>
      </c>
      <c r="P666" t="str">
        <f>IF($N666="","",INDEX(DEF_OBLAST,$N666,2))</f>
        <v>Hogo Fogo s.r.o.</v>
      </c>
      <c r="Q666" t="str">
        <f>IF($N666="","",TRIM(RIGHT(LEFT(SUBSTITUTE(INDEX(DEF_MAIL,$N666),";",REPT(" ",LEN(INDEX(DEF_MAIL,$N666)))),COUNTIF($N$2:$N666,$N666)*LEN(INDEX(DEF_MAIL,$N666))),LEN(INDEX(DEF_MAIL,$N666)))))</f>
        <v>kvedral@vivobarefoot.cz</v>
      </c>
      <c r="R666">
        <f>IF($N666="","",INDEX(DEF_OBLAST,$N666,4))</f>
        <v>97032</v>
      </c>
      <c r="S666">
        <f>IF($N666="","",INDEX(DEF_OBLAST,$N666,5))</f>
        <v>679.22400000000005</v>
      </c>
      <c r="T666">
        <f>IF($N666="","",INDEX(DEF_OBLAST,$N666,6))</f>
        <v>1.4960881057268725</v>
      </c>
      <c r="U666">
        <f>IF($N666="","",INDEX(DEF_OBLAST,$N666,7))</f>
        <v>454</v>
      </c>
      <c r="V666" t="str">
        <f>IF($N666="","",IF(ISNUMBER(INDEX(DEF_OBLAST,$N666,8)),INDEX(DEF_OBLAST,$N666,8),""))</f>
        <v/>
      </c>
      <c r="W666">
        <f>IF($N666="","",INDEX(DEF_OBLAST,$N666,9))</f>
        <v>24813702</v>
      </c>
    </row>
    <row r="667" spans="12:23" x14ac:dyDescent="0.25">
      <c r="L667" t="str">
        <f t="shared" si="10"/>
        <v/>
      </c>
      <c r="N667">
        <f>IFERROR(IF(ROW()=2,1,IF(COUNTIF($N$1:$N666,$N666)+1&gt;IF(LEN(INDEX(DEF_MAIL,$N666))=LEN(SUBSTITUTE(INDEX(DEF_MAIL,$N666),";","")),1,LEN(INDEX(DEF_MAIL,$N666))-LEN(SUBSTITUTE(INDEX(DEF_MAIL,$N666),";",""))+1),IF($N666+1&gt;ROWS(DEF_MAIL),"",$N666+1),$N666)),"")</f>
        <v>549</v>
      </c>
      <c r="O667">
        <f>IF($N667="","",INDEX(DEF_OBLAST,$N667,1))</f>
        <v>50005643</v>
      </c>
      <c r="P667" t="str">
        <f>IF($N667="","",INDEX(DEF_OBLAST,$N667,2))</f>
        <v>Hogo Fogo s.r.o.</v>
      </c>
      <c r="Q667" t="str">
        <f>IF($N667="","",TRIM(RIGHT(LEFT(SUBSTITUTE(INDEX(DEF_MAIL,$N667),";",REPT(" ",LEN(INDEX(DEF_MAIL,$N667)))),COUNTIF($N$2:$N667,$N667)*LEN(INDEX(DEF_MAIL,$N667))),LEN(INDEX(DEF_MAIL,$N667)))))</f>
        <v>mzoulova@vivobarefoot.cz</v>
      </c>
      <c r="R667">
        <f>IF($N667="","",INDEX(DEF_OBLAST,$N667,4))</f>
        <v>97032</v>
      </c>
      <c r="S667">
        <f>IF($N667="","",INDEX(DEF_OBLAST,$N667,5))</f>
        <v>679.22400000000005</v>
      </c>
      <c r="T667">
        <f>IF($N667="","",INDEX(DEF_OBLAST,$N667,6))</f>
        <v>1.4960881057268725</v>
      </c>
      <c r="U667">
        <f>IF($N667="","",INDEX(DEF_OBLAST,$N667,7))</f>
        <v>454</v>
      </c>
      <c r="V667" t="str">
        <f>IF($N667="","",IF(ISNUMBER(INDEX(DEF_OBLAST,$N667,8)),INDEX(DEF_OBLAST,$N667,8),""))</f>
        <v/>
      </c>
      <c r="W667">
        <f>IF($N667="","",INDEX(DEF_OBLAST,$N667,9))</f>
        <v>24813702</v>
      </c>
    </row>
    <row r="668" spans="12:23" x14ac:dyDescent="0.25">
      <c r="L668" t="str">
        <f t="shared" si="10"/>
        <v/>
      </c>
      <c r="N668">
        <f>IFERROR(IF(ROW()=2,1,IF(COUNTIF($N$1:$N667,$N667)+1&gt;IF(LEN(INDEX(DEF_MAIL,$N667))=LEN(SUBSTITUTE(INDEX(DEF_MAIL,$N667),";","")),1,LEN(INDEX(DEF_MAIL,$N667))-LEN(SUBSTITUTE(INDEX(DEF_MAIL,$N667),";",""))+1),IF($N667+1&gt;ROWS(DEF_MAIL),"",$N667+1),$N667)),"")</f>
        <v>550</v>
      </c>
      <c r="O668">
        <f>IF($N668="","",INDEX(DEF_OBLAST,$N668,1))</f>
        <v>50002006</v>
      </c>
      <c r="P668" t="str">
        <f>IF($N668="","",INDEX(DEF_OBLAST,$N668,2))</f>
        <v>ANTONÍN KREJCA EASY CLEAN</v>
      </c>
      <c r="Q668" t="str">
        <f>IF($N668="","",TRIM(RIGHT(LEFT(SUBSTITUTE(INDEX(DEF_MAIL,$N668),";",REPT(" ",LEN(INDEX(DEF_MAIL,$N668)))),COUNTIF($N$2:$N668,$N668)*LEN(INDEX(DEF_MAIL,$N668))),LEN(INDEX(DEF_MAIL,$N668)))))</f>
        <v>easyclean@volny.cz</v>
      </c>
      <c r="R668">
        <f>IF($N668="","",INDEX(DEF_OBLAST,$N668,4))</f>
        <v>3450</v>
      </c>
      <c r="S668">
        <f>IF($N668="","",INDEX(DEF_OBLAST,$N668,5))</f>
        <v>24.150000000000002</v>
      </c>
      <c r="T668">
        <f>IF($N668="","",INDEX(DEF_OBLAST,$N668,6))</f>
        <v>1.5093750000000001</v>
      </c>
      <c r="U668">
        <f>IF($N668="","",INDEX(DEF_OBLAST,$N668,7))</f>
        <v>16</v>
      </c>
      <c r="V668" t="str">
        <f>IF($N668="","",IF(ISNUMBER(INDEX(DEF_OBLAST,$N668,8)),INDEX(DEF_OBLAST,$N668,8),""))</f>
        <v/>
      </c>
      <c r="W668">
        <f>IF($N668="","",INDEX(DEF_OBLAST,$N668,9))</f>
        <v>60018488</v>
      </c>
    </row>
    <row r="669" spans="12:23" x14ac:dyDescent="0.25">
      <c r="L669" t="str">
        <f t="shared" si="10"/>
        <v/>
      </c>
      <c r="N669">
        <f>IFERROR(IF(ROW()=2,1,IF(COUNTIF($N$1:$N668,$N668)+1&gt;IF(LEN(INDEX(DEF_MAIL,$N668))=LEN(SUBSTITUTE(INDEX(DEF_MAIL,$N668),";","")),1,LEN(INDEX(DEF_MAIL,$N668))-LEN(SUBSTITUTE(INDEX(DEF_MAIL,$N668),";",""))+1),IF($N668+1&gt;ROWS(DEF_MAIL),"",$N668+1),$N668)),"")</f>
        <v>551</v>
      </c>
      <c r="O669">
        <f>IF($N669="","",INDEX(DEF_OBLAST,$N669,1))</f>
        <v>50009298</v>
      </c>
      <c r="P669" t="str">
        <f>IF($N669="","",INDEX(DEF_OBLAST,$N669,2))</f>
        <v>BAKLY s.r.o.</v>
      </c>
      <c r="Q669" t="str">
        <f>IF($N669="","",TRIM(RIGHT(LEFT(SUBSTITUTE(INDEX(DEF_MAIL,$N669),";",REPT(" ",LEN(INDEX(DEF_MAIL,$N669)))),COUNTIF($N$2:$N669,$N669)*LEN(INDEX(DEF_MAIL,$N669))),LEN(INDEX(DEF_MAIL,$N669)))))</f>
        <v>info@bakly.cz</v>
      </c>
      <c r="R669">
        <f>IF($N669="","",INDEX(DEF_OBLAST,$N669,4))</f>
        <v>14664</v>
      </c>
      <c r="S669">
        <f>IF($N669="","",INDEX(DEF_OBLAST,$N669,5))</f>
        <v>102.648</v>
      </c>
      <c r="T669">
        <f>IF($N669="","",INDEX(DEF_OBLAST,$N669,6))</f>
        <v>1.5095294117647058</v>
      </c>
      <c r="U669">
        <f>IF($N669="","",INDEX(DEF_OBLAST,$N669,7))</f>
        <v>68</v>
      </c>
      <c r="V669" t="str">
        <f>IF($N669="","",IF(ISNUMBER(INDEX(DEF_OBLAST,$N669,8)),INDEX(DEF_OBLAST,$N669,8),""))</f>
        <v/>
      </c>
      <c r="W669">
        <f>IF($N669="","",INDEX(DEF_OBLAST,$N669,9))</f>
        <v>27515176</v>
      </c>
    </row>
    <row r="670" spans="12:23" x14ac:dyDescent="0.25">
      <c r="L670" t="str">
        <f t="shared" si="10"/>
        <v/>
      </c>
      <c r="N670">
        <f>IFERROR(IF(ROW()=2,1,IF(COUNTIF($N$1:$N669,$N669)+1&gt;IF(LEN(INDEX(DEF_MAIL,$N669))=LEN(SUBSTITUTE(INDEX(DEF_MAIL,$N669),";","")),1,LEN(INDEX(DEF_MAIL,$N669))-LEN(SUBSTITUTE(INDEX(DEF_MAIL,$N669),";",""))+1),IF($N669+1&gt;ROWS(DEF_MAIL),"",$N669+1),$N669)),"")</f>
        <v>552</v>
      </c>
      <c r="O670">
        <f>IF($N670="","",INDEX(DEF_OBLAST,$N670,1))</f>
        <v>50003716</v>
      </c>
      <c r="P670" t="str">
        <f>IF($N670="","",INDEX(DEF_OBLAST,$N670,2))</f>
        <v>MARTIN LUNÁK</v>
      </c>
      <c r="Q670" t="str">
        <f>IF($N670="","",TRIM(RIGHT(LEFT(SUBSTITUTE(INDEX(DEF_MAIL,$N670),";",REPT(" ",LEN(INDEX(DEF_MAIL,$N670)))),COUNTIF($N$2:$N670,$N670)*LEN(INDEX(DEF_MAIL,$N670))),LEN(INDEX(DEF_MAIL,$N670)))))</f>
        <v>mlunak@marbi.cz</v>
      </c>
      <c r="R670">
        <f>IF($N670="","",INDEX(DEF_OBLAST,$N670,4))</f>
        <v>4590</v>
      </c>
      <c r="S670">
        <f>IF($N670="","",INDEX(DEF_OBLAST,$N670,5))</f>
        <v>32.130000000000003</v>
      </c>
      <c r="T670">
        <f>IF($N670="","",INDEX(DEF_OBLAST,$N670,6))</f>
        <v>1.53</v>
      </c>
      <c r="U670">
        <f>IF($N670="","",INDEX(DEF_OBLAST,$N670,7))</f>
        <v>21</v>
      </c>
      <c r="V670" t="str">
        <f>IF($N670="","",IF(ISNUMBER(INDEX(DEF_OBLAST,$N670,8)),INDEX(DEF_OBLAST,$N670,8),""))</f>
        <v/>
      </c>
      <c r="W670">
        <f>IF($N670="","",INDEX(DEF_OBLAST,$N670,9))</f>
        <v>14519071</v>
      </c>
    </row>
    <row r="671" spans="12:23" x14ac:dyDescent="0.25">
      <c r="L671" t="str">
        <f t="shared" si="10"/>
        <v/>
      </c>
      <c r="N671">
        <f>IFERROR(IF(ROW()=2,1,IF(COUNTIF($N$1:$N670,$N670)+1&gt;IF(LEN(INDEX(DEF_MAIL,$N670))=LEN(SUBSTITUTE(INDEX(DEF_MAIL,$N670),";","")),1,LEN(INDEX(DEF_MAIL,$N670))-LEN(SUBSTITUTE(INDEX(DEF_MAIL,$N670),";",""))+1),IF($N670+1&gt;ROWS(DEF_MAIL),"",$N670+1),$N670)),"")</f>
        <v>552</v>
      </c>
      <c r="O671">
        <f>IF($N671="","",INDEX(DEF_OBLAST,$N671,1))</f>
        <v>50003716</v>
      </c>
      <c r="P671" t="str">
        <f>IF($N671="","",INDEX(DEF_OBLAST,$N671,2))</f>
        <v>MARTIN LUNÁK</v>
      </c>
      <c r="Q671" t="str">
        <f>IF($N671="","",TRIM(RIGHT(LEFT(SUBSTITUTE(INDEX(DEF_MAIL,$N671),";",REPT(" ",LEN(INDEX(DEF_MAIL,$N671)))),COUNTIF($N$2:$N671,$N671)*LEN(INDEX(DEF_MAIL,$N671))),LEN(INDEX(DEF_MAIL,$N671)))))</f>
        <v>lada.andryskova@seznam.cz</v>
      </c>
      <c r="R671">
        <f>IF($N671="","",INDEX(DEF_OBLAST,$N671,4))</f>
        <v>4590</v>
      </c>
      <c r="S671">
        <f>IF($N671="","",INDEX(DEF_OBLAST,$N671,5))</f>
        <v>32.130000000000003</v>
      </c>
      <c r="T671">
        <f>IF($N671="","",INDEX(DEF_OBLAST,$N671,6))</f>
        <v>1.53</v>
      </c>
      <c r="U671">
        <f>IF($N671="","",INDEX(DEF_OBLAST,$N671,7))</f>
        <v>21</v>
      </c>
      <c r="V671" t="str">
        <f>IF($N671="","",IF(ISNUMBER(INDEX(DEF_OBLAST,$N671,8)),INDEX(DEF_OBLAST,$N671,8),""))</f>
        <v/>
      </c>
      <c r="W671">
        <f>IF($N671="","",INDEX(DEF_OBLAST,$N671,9))</f>
        <v>14519071</v>
      </c>
    </row>
    <row r="672" spans="12:23" x14ac:dyDescent="0.25">
      <c r="L672" t="str">
        <f t="shared" si="10"/>
        <v/>
      </c>
      <c r="N672">
        <f>IFERROR(IF(ROW()=2,1,IF(COUNTIF($N$1:$N671,$N671)+1&gt;IF(LEN(INDEX(DEF_MAIL,$N671))=LEN(SUBSTITUTE(INDEX(DEF_MAIL,$N671),";","")),1,LEN(INDEX(DEF_MAIL,$N671))-LEN(SUBSTITUTE(INDEX(DEF_MAIL,$N671),";",""))+1),IF($N671+1&gt;ROWS(DEF_MAIL),"",$N671+1),$N671)),"")</f>
        <v>553</v>
      </c>
      <c r="O672">
        <f>IF($N672="","",INDEX(DEF_OBLAST,$N672,1))</f>
        <v>50009738</v>
      </c>
      <c r="P672" t="str">
        <f>IF($N672="","",INDEX(DEF_OBLAST,$N672,2))</f>
        <v>Stanislav Cíhal</v>
      </c>
      <c r="Q672" t="str">
        <f>IF($N672="","",TRIM(RIGHT(LEFT(SUBSTITUTE(INDEX(DEF_MAIL,$N672),";",REPT(" ",LEN(INDEX(DEF_MAIL,$N672)))),COUNTIF($N$2:$N672,$N672)*LEN(INDEX(DEF_MAIL,$N672))),LEN(INDEX(DEF_MAIL,$N672)))))</f>
        <v>scihal@seznam.cz</v>
      </c>
      <c r="R672">
        <f>IF($N672="","",INDEX(DEF_OBLAST,$N672,4))</f>
        <v>7216</v>
      </c>
      <c r="S672">
        <f>IF($N672="","",INDEX(DEF_OBLAST,$N672,5))</f>
        <v>50.512</v>
      </c>
      <c r="T672">
        <f>IF($N672="","",INDEX(DEF_OBLAST,$N672,6))</f>
        <v>1.5306666666666666</v>
      </c>
      <c r="U672">
        <f>IF($N672="","",INDEX(DEF_OBLAST,$N672,7))</f>
        <v>33</v>
      </c>
      <c r="V672" t="str">
        <f>IF($N672="","",IF(ISNUMBER(INDEX(DEF_OBLAST,$N672,8)),INDEX(DEF_OBLAST,$N672,8),""))</f>
        <v/>
      </c>
      <c r="W672">
        <f>IF($N672="","",INDEX(DEF_OBLAST,$N672,9))</f>
        <v>67552528</v>
      </c>
    </row>
    <row r="673" spans="12:23" x14ac:dyDescent="0.25">
      <c r="L673" t="str">
        <f t="shared" si="10"/>
        <v/>
      </c>
      <c r="N673">
        <f>IFERROR(IF(ROW()=2,1,IF(COUNTIF($N$1:$N672,$N672)+1&gt;IF(LEN(INDEX(DEF_MAIL,$N672))=LEN(SUBSTITUTE(INDEX(DEF_MAIL,$N672),";","")),1,LEN(INDEX(DEF_MAIL,$N672))-LEN(SUBSTITUTE(INDEX(DEF_MAIL,$N672),";",""))+1),IF($N672+1&gt;ROWS(DEF_MAIL),"",$N672+1),$N672)),"")</f>
        <v>553</v>
      </c>
      <c r="O673">
        <f>IF($N673="","",INDEX(DEF_OBLAST,$N673,1))</f>
        <v>50009738</v>
      </c>
      <c r="P673" t="str">
        <f>IF($N673="","",INDEX(DEF_OBLAST,$N673,2))</f>
        <v>Stanislav Cíhal</v>
      </c>
      <c r="Q673" t="str">
        <f>IF($N673="","",TRIM(RIGHT(LEFT(SUBSTITUTE(INDEX(DEF_MAIL,$N673),";",REPT(" ",LEN(INDEX(DEF_MAIL,$N673)))),COUNTIF($N$2:$N673,$N673)*LEN(INDEX(DEF_MAIL,$N673))),LEN(INDEX(DEF_MAIL,$N673)))))</f>
        <v>firma@kolacihal.cz</v>
      </c>
      <c r="R673">
        <f>IF($N673="","",INDEX(DEF_OBLAST,$N673,4))</f>
        <v>7216</v>
      </c>
      <c r="S673">
        <f>IF($N673="","",INDEX(DEF_OBLAST,$N673,5))</f>
        <v>50.512</v>
      </c>
      <c r="T673">
        <f>IF($N673="","",INDEX(DEF_OBLAST,$N673,6))</f>
        <v>1.5306666666666666</v>
      </c>
      <c r="U673">
        <f>IF($N673="","",INDEX(DEF_OBLAST,$N673,7))</f>
        <v>33</v>
      </c>
      <c r="V673" t="str">
        <f>IF($N673="","",IF(ISNUMBER(INDEX(DEF_OBLAST,$N673,8)),INDEX(DEF_OBLAST,$N673,8),""))</f>
        <v/>
      </c>
      <c r="W673">
        <f>IF($N673="","",INDEX(DEF_OBLAST,$N673,9))</f>
        <v>67552528</v>
      </c>
    </row>
    <row r="674" spans="12:23" x14ac:dyDescent="0.25">
      <c r="L674" t="str">
        <f t="shared" si="10"/>
        <v/>
      </c>
      <c r="N674">
        <f>IFERROR(IF(ROW()=2,1,IF(COUNTIF($N$1:$N673,$N673)+1&gt;IF(LEN(INDEX(DEF_MAIL,$N673))=LEN(SUBSTITUTE(INDEX(DEF_MAIL,$N673),";","")),1,LEN(INDEX(DEF_MAIL,$N673))-LEN(SUBSTITUTE(INDEX(DEF_MAIL,$N673),";",""))+1),IF($N673+1&gt;ROWS(DEF_MAIL),"",$N673+1),$N673)),"")</f>
        <v>554</v>
      </c>
      <c r="O674">
        <f>IF($N674="","",INDEX(DEF_OBLAST,$N674,1))</f>
        <v>50008138</v>
      </c>
      <c r="P674" t="str">
        <f>IF($N674="","",INDEX(DEF_OBLAST,$N674,2))</f>
        <v>Iveta Továrková</v>
      </c>
      <c r="Q674" t="str">
        <f>IF($N674="","",TRIM(RIGHT(LEFT(SUBSTITUTE(INDEX(DEF_MAIL,$N674),";",REPT(" ",LEN(INDEX(DEF_MAIL,$N674)))),COUNTIF($N$2:$N674,$N674)*LEN(INDEX(DEF_MAIL,$N674))),LEN(INDEX(DEF_MAIL,$N674)))))</f>
        <v>palmaiuka@seznam.cz</v>
      </c>
      <c r="R674">
        <f>IF($N674="","",INDEX(DEF_OBLAST,$N674,4))</f>
        <v>2408</v>
      </c>
      <c r="S674">
        <f>IF($N674="","",INDEX(DEF_OBLAST,$N674,5))</f>
        <v>16.856000000000002</v>
      </c>
      <c r="T674">
        <f>IF($N674="","",INDEX(DEF_OBLAST,$N674,6))</f>
        <v>1.5323636363636366</v>
      </c>
      <c r="U674">
        <f>IF($N674="","",INDEX(DEF_OBLAST,$N674,7))</f>
        <v>11</v>
      </c>
      <c r="V674" t="str">
        <f>IF($N674="","",IF(ISNUMBER(INDEX(DEF_OBLAST,$N674,8)),INDEX(DEF_OBLAST,$N674,8),""))</f>
        <v/>
      </c>
      <c r="W674">
        <f>IF($N674="","",INDEX(DEF_OBLAST,$N674,9))</f>
        <v>73974170</v>
      </c>
    </row>
    <row r="675" spans="12:23" x14ac:dyDescent="0.25">
      <c r="L675" t="str">
        <f t="shared" si="10"/>
        <v/>
      </c>
      <c r="N675">
        <f>IFERROR(IF(ROW()=2,1,IF(COUNTIF($N$1:$N674,$N674)+1&gt;IF(LEN(INDEX(DEF_MAIL,$N674))=LEN(SUBSTITUTE(INDEX(DEF_MAIL,$N674),";","")),1,LEN(INDEX(DEF_MAIL,$N674))-LEN(SUBSTITUTE(INDEX(DEF_MAIL,$N674),";",""))+1),IF($N674+1&gt;ROWS(DEF_MAIL),"",$N674+1),$N674)),"")</f>
        <v>555</v>
      </c>
      <c r="O675">
        <f>IF($N675="","",INDEX(DEF_OBLAST,$N675,1))</f>
        <v>50009561</v>
      </c>
      <c r="P675" t="str">
        <f>IF($N675="","",INDEX(DEF_OBLAST,$N675,2))</f>
        <v>HOLOMÝ s.r.o.</v>
      </c>
      <c r="Q675" t="str">
        <f>IF($N675="","",TRIM(RIGHT(LEFT(SUBSTITUTE(INDEX(DEF_MAIL,$N675),";",REPT(" ",LEN(INDEX(DEF_MAIL,$N675)))),COUNTIF($N$2:$N675,$N675)*LEN(INDEX(DEF_MAIL,$N675))),LEN(INDEX(DEF_MAIL,$N675)))))</f>
        <v>sukalova@holomy.cz</v>
      </c>
      <c r="R675">
        <f>IF($N675="","",INDEX(DEF_OBLAST,$N675,4))</f>
        <v>21062</v>
      </c>
      <c r="S675">
        <f>IF($N675="","",INDEX(DEF_OBLAST,$N675,5))</f>
        <v>147.434</v>
      </c>
      <c r="T675">
        <f>IF($N675="","",INDEX(DEF_OBLAST,$N675,6))</f>
        <v>1.5357708333333333</v>
      </c>
      <c r="U675">
        <f>IF($N675="","",INDEX(DEF_OBLAST,$N675,7))</f>
        <v>96</v>
      </c>
      <c r="V675" t="str">
        <f>IF($N675="","",IF(ISNUMBER(INDEX(DEF_OBLAST,$N675,8)),INDEX(DEF_OBLAST,$N675,8),""))</f>
        <v/>
      </c>
      <c r="W675">
        <f>IF($N675="","",INDEX(DEF_OBLAST,$N675,9))</f>
        <v>3402495</v>
      </c>
    </row>
    <row r="676" spans="12:23" x14ac:dyDescent="0.25">
      <c r="L676" t="str">
        <f t="shared" si="10"/>
        <v/>
      </c>
      <c r="N676">
        <f>IFERROR(IF(ROW()=2,1,IF(COUNTIF($N$1:$N675,$N675)+1&gt;IF(LEN(INDEX(DEF_MAIL,$N675))=LEN(SUBSTITUTE(INDEX(DEF_MAIL,$N675),";","")),1,LEN(INDEX(DEF_MAIL,$N675))-LEN(SUBSTITUTE(INDEX(DEF_MAIL,$N675),";",""))+1),IF($N675+1&gt;ROWS(DEF_MAIL),"",$N675+1),$N675)),"")</f>
        <v>555</v>
      </c>
      <c r="O676">
        <f>IF($N676="","",INDEX(DEF_OBLAST,$N676,1))</f>
        <v>50009561</v>
      </c>
      <c r="P676" t="str">
        <f>IF($N676="","",INDEX(DEF_OBLAST,$N676,2))</f>
        <v>HOLOMÝ s.r.o.</v>
      </c>
      <c r="Q676" t="str">
        <f>IF($N676="","",TRIM(RIGHT(LEFT(SUBSTITUTE(INDEX(DEF_MAIL,$N676),";",REPT(" ",LEN(INDEX(DEF_MAIL,$N676)))),COUNTIF($N$2:$N676,$N676)*LEN(INDEX(DEF_MAIL,$N676))),LEN(INDEX(DEF_MAIL,$N676)))))</f>
        <v>ekonom@holomy.cz</v>
      </c>
      <c r="R676">
        <f>IF($N676="","",INDEX(DEF_OBLAST,$N676,4))</f>
        <v>21062</v>
      </c>
      <c r="S676">
        <f>IF($N676="","",INDEX(DEF_OBLAST,$N676,5))</f>
        <v>147.434</v>
      </c>
      <c r="T676">
        <f>IF($N676="","",INDEX(DEF_OBLAST,$N676,6))</f>
        <v>1.5357708333333333</v>
      </c>
      <c r="U676">
        <f>IF($N676="","",INDEX(DEF_OBLAST,$N676,7))</f>
        <v>96</v>
      </c>
      <c r="V676" t="str">
        <f>IF($N676="","",IF(ISNUMBER(INDEX(DEF_OBLAST,$N676,8)),INDEX(DEF_OBLAST,$N676,8),""))</f>
        <v/>
      </c>
      <c r="W676">
        <f>IF($N676="","",INDEX(DEF_OBLAST,$N676,9))</f>
        <v>3402495</v>
      </c>
    </row>
    <row r="677" spans="12:23" x14ac:dyDescent="0.25">
      <c r="L677" t="str">
        <f t="shared" si="10"/>
        <v/>
      </c>
      <c r="N677">
        <f>IFERROR(IF(ROW()=2,1,IF(COUNTIF($N$1:$N676,$N676)+1&gt;IF(LEN(INDEX(DEF_MAIL,$N676))=LEN(SUBSTITUTE(INDEX(DEF_MAIL,$N676),";","")),1,LEN(INDEX(DEF_MAIL,$N676))-LEN(SUBSTITUTE(INDEX(DEF_MAIL,$N676),";",""))+1),IF($N676+1&gt;ROWS(DEF_MAIL),"",$N676+1),$N676)),"")</f>
        <v>556</v>
      </c>
      <c r="O677">
        <f>IF($N677="","",INDEX(DEF_OBLAST,$N677,1))</f>
        <v>50006405</v>
      </c>
      <c r="P677" t="str">
        <f>IF($N677="","",INDEX(DEF_OBLAST,$N677,2))</f>
        <v>Veronika Ciosková</v>
      </c>
      <c r="Q677" t="str">
        <f>IF($N677="","",TRIM(RIGHT(LEFT(SUBSTITUTE(INDEX(DEF_MAIL,$N677),";",REPT(" ",LEN(INDEX(DEF_MAIL,$N677)))),COUNTIF($N$2:$N677,$N677)*LEN(INDEX(DEF_MAIL,$N677))),LEN(INDEX(DEF_MAIL,$N677)))))</f>
        <v>eshop@yorkshop.cz</v>
      </c>
      <c r="R677">
        <f>IF($N677="","",INDEX(DEF_OBLAST,$N677,4))</f>
        <v>5511</v>
      </c>
      <c r="S677">
        <f>IF($N677="","",INDEX(DEF_OBLAST,$N677,5))</f>
        <v>38.576999999999998</v>
      </c>
      <c r="T677">
        <f>IF($N677="","",INDEX(DEF_OBLAST,$N677,6))</f>
        <v>1.54308</v>
      </c>
      <c r="U677">
        <f>IF($N677="","",INDEX(DEF_OBLAST,$N677,7))</f>
        <v>25</v>
      </c>
      <c r="V677" t="str">
        <f>IF($N677="","",IF(ISNUMBER(INDEX(DEF_OBLAST,$N677,8)),INDEX(DEF_OBLAST,$N677,8),""))</f>
        <v/>
      </c>
      <c r="W677">
        <f>IF($N677="","",INDEX(DEF_OBLAST,$N677,9))</f>
        <v>75352427</v>
      </c>
    </row>
    <row r="678" spans="12:23" x14ac:dyDescent="0.25">
      <c r="L678" t="str">
        <f t="shared" si="10"/>
        <v/>
      </c>
      <c r="N678">
        <f>IFERROR(IF(ROW()=2,1,IF(COUNTIF($N$1:$N677,$N677)+1&gt;IF(LEN(INDEX(DEF_MAIL,$N677))=LEN(SUBSTITUTE(INDEX(DEF_MAIL,$N677),";","")),1,LEN(INDEX(DEF_MAIL,$N677))-LEN(SUBSTITUTE(INDEX(DEF_MAIL,$N677),";",""))+1),IF($N677+1&gt;ROWS(DEF_MAIL),"",$N677+1),$N677)),"")</f>
        <v>557</v>
      </c>
      <c r="O678">
        <f>IF($N678="","",INDEX(DEF_OBLAST,$N678,1))</f>
        <v>50005173</v>
      </c>
      <c r="P678" t="str">
        <f>IF($N678="","",INDEX(DEF_OBLAST,$N678,2))</f>
        <v>ELEKTRO JÁNSKÝ, s.r.o.</v>
      </c>
      <c r="Q678" t="str">
        <f>IF($N678="","",TRIM(RIGHT(LEFT(SUBSTITUTE(INDEX(DEF_MAIL,$N678),";",REPT(" ",LEN(INDEX(DEF_MAIL,$N678)))),COUNTIF($N$2:$N678,$N678)*LEN(INDEX(DEF_MAIL,$N678))),LEN(INDEX(DEF_MAIL,$N678)))))</f>
        <v>elektrojansky@tiscali.cz</v>
      </c>
      <c r="R678">
        <f>IF($N678="","",INDEX(DEF_OBLAST,$N678,4))</f>
        <v>885</v>
      </c>
      <c r="S678">
        <f>IF($N678="","",INDEX(DEF_OBLAST,$N678,5))</f>
        <v>6.1950000000000003</v>
      </c>
      <c r="T678">
        <f>IF($N678="","",INDEX(DEF_OBLAST,$N678,6))</f>
        <v>1.5487500000000001</v>
      </c>
      <c r="U678">
        <f>IF($N678="","",INDEX(DEF_OBLAST,$N678,7))</f>
        <v>4</v>
      </c>
      <c r="V678" t="str">
        <f>IF($N678="","",IF(ISNUMBER(INDEX(DEF_OBLAST,$N678,8)),INDEX(DEF_OBLAST,$N678,8),""))</f>
        <v/>
      </c>
      <c r="W678">
        <f>IF($N678="","",INDEX(DEF_OBLAST,$N678,9))</f>
        <v>18227236</v>
      </c>
    </row>
    <row r="679" spans="12:23" x14ac:dyDescent="0.25">
      <c r="L679" t="str">
        <f t="shared" si="10"/>
        <v/>
      </c>
      <c r="N679">
        <f>IFERROR(IF(ROW()=2,1,IF(COUNTIF($N$1:$N678,$N678)+1&gt;IF(LEN(INDEX(DEF_MAIL,$N678))=LEN(SUBSTITUTE(INDEX(DEF_MAIL,$N678),";","")),1,LEN(INDEX(DEF_MAIL,$N678))-LEN(SUBSTITUTE(INDEX(DEF_MAIL,$N678),";",""))+1),IF($N678+1&gt;ROWS(DEF_MAIL),"",$N678+1),$N678)),"")</f>
        <v>558</v>
      </c>
      <c r="O679">
        <f>IF($N679="","",INDEX(DEF_OBLAST,$N679,1))</f>
        <v>50009217</v>
      </c>
      <c r="P679" t="str">
        <f>IF($N679="","",INDEX(DEF_OBLAST,$N679,2))</f>
        <v>TENIS TEAM s.r.o.</v>
      </c>
      <c r="Q679" t="str">
        <f>IF($N679="","",TRIM(RIGHT(LEFT(SUBSTITUTE(INDEX(DEF_MAIL,$N679),";",REPT(" ",LEN(INDEX(DEF_MAIL,$N679)))),COUNTIF($N$2:$N679,$N679)*LEN(INDEX(DEF_MAIL,$N679))),LEN(INDEX(DEF_MAIL,$N679)))))</f>
        <v>kvarda@tenisteam.cz</v>
      </c>
      <c r="R679">
        <f>IF($N679="","",INDEX(DEF_OBLAST,$N679,4))</f>
        <v>23032</v>
      </c>
      <c r="S679">
        <f>IF($N679="","",INDEX(DEF_OBLAST,$N679,5))</f>
        <v>161.22399999999999</v>
      </c>
      <c r="T679">
        <f>IF($N679="","",INDEX(DEF_OBLAST,$N679,6))</f>
        <v>1.5502307692307691</v>
      </c>
      <c r="U679">
        <f>IF($N679="","",INDEX(DEF_OBLAST,$N679,7))</f>
        <v>104</v>
      </c>
      <c r="V679" t="str">
        <f>IF($N679="","",IF(ISNUMBER(INDEX(DEF_OBLAST,$N679,8)),INDEX(DEF_OBLAST,$N679,8),""))</f>
        <v/>
      </c>
      <c r="W679">
        <f>IF($N679="","",INDEX(DEF_OBLAST,$N679,9))</f>
        <v>28297890</v>
      </c>
    </row>
    <row r="680" spans="12:23" x14ac:dyDescent="0.25">
      <c r="L680" t="str">
        <f t="shared" si="10"/>
        <v/>
      </c>
      <c r="N680">
        <f>IFERROR(IF(ROW()=2,1,IF(COUNTIF($N$1:$N679,$N679)+1&gt;IF(LEN(INDEX(DEF_MAIL,$N679))=LEN(SUBSTITUTE(INDEX(DEF_MAIL,$N679),";","")),1,LEN(INDEX(DEF_MAIL,$N679))-LEN(SUBSTITUTE(INDEX(DEF_MAIL,$N679),";",""))+1),IF($N679+1&gt;ROWS(DEF_MAIL),"",$N679+1),$N679)),"")</f>
        <v>559</v>
      </c>
      <c r="O680">
        <f>IF($N680="","",INDEX(DEF_OBLAST,$N680,1))</f>
        <v>50008135</v>
      </c>
      <c r="P680" t="str">
        <f>IF($N680="","",INDEX(DEF_OBLAST,$N680,2))</f>
        <v>Miloš Jelínek</v>
      </c>
      <c r="Q680" t="str">
        <f>IF($N680="","",TRIM(RIGHT(LEFT(SUBSTITUTE(INDEX(DEF_MAIL,$N680),";",REPT(" ",LEN(INDEX(DEF_MAIL,$N680)))),COUNTIF($N$2:$N680,$N680)*LEN(INDEX(DEF_MAIL,$N680))),LEN(INDEX(DEF_MAIL,$N680)))))</f>
        <v>info@i-pohony.cz</v>
      </c>
      <c r="R680">
        <f>IF($N680="","",INDEX(DEF_OBLAST,$N680,4))</f>
        <v>34657</v>
      </c>
      <c r="S680">
        <f>IF($N680="","",INDEX(DEF_OBLAST,$N680,5))</f>
        <v>242.59900000000002</v>
      </c>
      <c r="T680">
        <f>IF($N680="","",INDEX(DEF_OBLAST,$N680,6))</f>
        <v>1.5651548387096776</v>
      </c>
      <c r="U680">
        <f>IF($N680="","",INDEX(DEF_OBLAST,$N680,7))</f>
        <v>155</v>
      </c>
      <c r="V680" t="str">
        <f>IF($N680="","",IF(ISNUMBER(INDEX(DEF_OBLAST,$N680,8)),INDEX(DEF_OBLAST,$N680,8),""))</f>
        <v/>
      </c>
      <c r="W680">
        <f>IF($N680="","",INDEX(DEF_OBLAST,$N680,9))</f>
        <v>2562464</v>
      </c>
    </row>
    <row r="681" spans="12:23" x14ac:dyDescent="0.25">
      <c r="L681" t="str">
        <f t="shared" si="10"/>
        <v/>
      </c>
      <c r="N681">
        <f>IFERROR(IF(ROW()=2,1,IF(COUNTIF($N$1:$N680,$N680)+1&gt;IF(LEN(INDEX(DEF_MAIL,$N680))=LEN(SUBSTITUTE(INDEX(DEF_MAIL,$N680),";","")),1,LEN(INDEX(DEF_MAIL,$N680))-LEN(SUBSTITUTE(INDEX(DEF_MAIL,$N680),";",""))+1),IF($N680+1&gt;ROWS(DEF_MAIL),"",$N680+1),$N680)),"")</f>
        <v>560</v>
      </c>
      <c r="O681">
        <f>IF($N681="","",INDEX(DEF_OBLAST,$N681,1))</f>
        <v>50012589</v>
      </c>
      <c r="P681" t="str">
        <f>IF($N681="","",INDEX(DEF_OBLAST,$N681,2))</f>
        <v>Vallogic, s.r.o.</v>
      </c>
      <c r="Q681" t="str">
        <f>IF($N681="","",TRIM(RIGHT(LEFT(SUBSTITUTE(INDEX(DEF_MAIL,$N681),";",REPT(" ",LEN(INDEX(DEF_MAIL,$N681)))),COUNTIF($N$2:$N681,$N681)*LEN(INDEX(DEF_MAIL,$N681))),LEN(INDEX(DEF_MAIL,$N681)))))</f>
        <v>vallo.miroslav1@gmail.com</v>
      </c>
      <c r="R681">
        <f>IF($N681="","",INDEX(DEF_OBLAST,$N681,4))</f>
        <v>21350</v>
      </c>
      <c r="S681">
        <f>IF($N681="","",INDEX(DEF_OBLAST,$N681,5))</f>
        <v>149.45000000000002</v>
      </c>
      <c r="T681">
        <f>IF($N681="","",INDEX(DEF_OBLAST,$N681,6))</f>
        <v>1.5898936170212767</v>
      </c>
      <c r="U681">
        <f>IF($N681="","",INDEX(DEF_OBLAST,$N681,7))</f>
        <v>94</v>
      </c>
      <c r="V681" t="str">
        <f>IF($N681="","",IF(ISNUMBER(INDEX(DEF_OBLAST,$N681,8)),INDEX(DEF_OBLAST,$N681,8),""))</f>
        <v/>
      </c>
      <c r="W681">
        <f>IF($N681="","",INDEX(DEF_OBLAST,$N681,9))</f>
        <v>47656077</v>
      </c>
    </row>
    <row r="682" spans="12:23" x14ac:dyDescent="0.25">
      <c r="L682" t="str">
        <f t="shared" si="10"/>
        <v/>
      </c>
      <c r="N682">
        <f>IFERROR(IF(ROW()=2,1,IF(COUNTIF($N$1:$N681,$N681)+1&gt;IF(LEN(INDEX(DEF_MAIL,$N681))=LEN(SUBSTITUTE(INDEX(DEF_MAIL,$N681),";","")),1,LEN(INDEX(DEF_MAIL,$N681))-LEN(SUBSTITUTE(INDEX(DEF_MAIL,$N681),";",""))+1),IF($N681+1&gt;ROWS(DEF_MAIL),"",$N681+1),$N681)),"")</f>
        <v>561</v>
      </c>
      <c r="O682">
        <f>IF($N682="","",INDEX(DEF_OBLAST,$N682,1))</f>
        <v>50008560</v>
      </c>
      <c r="P682" t="str">
        <f>IF($N682="","",INDEX(DEF_OBLAST,$N682,2))</f>
        <v>90 mm, s.r.o.</v>
      </c>
      <c r="Q682" t="str">
        <f>IF($N682="","",TRIM(RIGHT(LEFT(SUBSTITUTE(INDEX(DEF_MAIL,$N682),";",REPT(" ",LEN(INDEX(DEF_MAIL,$N682)))),COUNTIF($N$2:$N682,$N682)*LEN(INDEX(DEF_MAIL,$N682))),LEN(INDEX(DEF_MAIL,$N682)))))</f>
        <v>info@expedujemezavas.cz</v>
      </c>
      <c r="R682">
        <f>IF($N682="","",INDEX(DEF_OBLAST,$N682,4))</f>
        <v>934</v>
      </c>
      <c r="S682">
        <f>IF($N682="","",INDEX(DEF_OBLAST,$N682,5))</f>
        <v>6.5380000000000003</v>
      </c>
      <c r="T682">
        <f>IF($N682="","",INDEX(DEF_OBLAST,$N682,6))</f>
        <v>1.6345000000000001</v>
      </c>
      <c r="U682">
        <f>IF($N682="","",INDEX(DEF_OBLAST,$N682,7))</f>
        <v>4</v>
      </c>
      <c r="V682" t="str">
        <f>IF($N682="","",IF(ISNUMBER(INDEX(DEF_OBLAST,$N682,8)),INDEX(DEF_OBLAST,$N682,8),""))</f>
        <v/>
      </c>
      <c r="W682">
        <f>IF($N682="","",INDEX(DEF_OBLAST,$N682,9))</f>
        <v>27197409</v>
      </c>
    </row>
    <row r="683" spans="12:23" x14ac:dyDescent="0.25">
      <c r="L683" t="str">
        <f t="shared" si="10"/>
        <v/>
      </c>
      <c r="N683">
        <f>IFERROR(IF(ROW()=2,1,IF(COUNTIF($N$1:$N682,$N682)+1&gt;IF(LEN(INDEX(DEF_MAIL,$N682))=LEN(SUBSTITUTE(INDEX(DEF_MAIL,$N682),";","")),1,LEN(INDEX(DEF_MAIL,$N682))-LEN(SUBSTITUTE(INDEX(DEF_MAIL,$N682),";",""))+1),IF($N682+1&gt;ROWS(DEF_MAIL),"",$N682+1),$N682)),"")</f>
        <v>562</v>
      </c>
      <c r="O683">
        <f>IF($N683="","",INDEX(DEF_OBLAST,$N683,1))</f>
        <v>50007883</v>
      </c>
      <c r="P683" t="str">
        <f>IF($N683="","",INDEX(DEF_OBLAST,$N683,2))</f>
        <v>Ing. Tomáš Opravil</v>
      </c>
      <c r="Q683" t="str">
        <f>IF($N683="","",TRIM(RIGHT(LEFT(SUBSTITUTE(INDEX(DEF_MAIL,$N683),";",REPT(" ",LEN(INDEX(DEF_MAIL,$N683)))),COUNTIF($N$2:$N683,$N683)*LEN(INDEX(DEF_MAIL,$N683))),LEN(INDEX(DEF_MAIL,$N683)))))</f>
        <v>tom.opravil@gmail.com</v>
      </c>
      <c r="R683">
        <f>IF($N683="","",INDEX(DEF_OBLAST,$N683,4))</f>
        <v>5610</v>
      </c>
      <c r="S683">
        <f>IF($N683="","",INDEX(DEF_OBLAST,$N683,5))</f>
        <v>39.270000000000003</v>
      </c>
      <c r="T683">
        <f>IF($N683="","",INDEX(DEF_OBLAST,$N683,6))</f>
        <v>1.6362500000000002</v>
      </c>
      <c r="U683">
        <f>IF($N683="","",INDEX(DEF_OBLAST,$N683,7))</f>
        <v>24</v>
      </c>
      <c r="V683" t="str">
        <f>IF($N683="","",IF(ISNUMBER(INDEX(DEF_OBLAST,$N683,8)),INDEX(DEF_OBLAST,$N683,8),""))</f>
        <v/>
      </c>
      <c r="W683">
        <f>IF($N683="","",INDEX(DEF_OBLAST,$N683,9))</f>
        <v>76508731</v>
      </c>
    </row>
    <row r="684" spans="12:23" x14ac:dyDescent="0.25">
      <c r="L684" t="str">
        <f t="shared" si="10"/>
        <v/>
      </c>
      <c r="N684">
        <f>IFERROR(IF(ROW()=2,1,IF(COUNTIF($N$1:$N683,$N683)+1&gt;IF(LEN(INDEX(DEF_MAIL,$N683))=LEN(SUBSTITUTE(INDEX(DEF_MAIL,$N683),";","")),1,LEN(INDEX(DEF_MAIL,$N683))-LEN(SUBSTITUTE(INDEX(DEF_MAIL,$N683),";",""))+1),IF($N683+1&gt;ROWS(DEF_MAIL),"",$N683+1),$N683)),"")</f>
        <v>563</v>
      </c>
      <c r="O684">
        <f>IF($N684="","",INDEX(DEF_OBLAST,$N684,1))</f>
        <v>50010776</v>
      </c>
      <c r="P684" t="str">
        <f>IF($N684="","",INDEX(DEF_OBLAST,$N684,2))</f>
        <v>ROCKART s.r.o.</v>
      </c>
      <c r="Q684" t="str">
        <f>IF($N684="","",TRIM(RIGHT(LEFT(SUBSTITUTE(INDEX(DEF_MAIL,$N684),";",REPT(" ",LEN(INDEX(DEF_MAIL,$N684)))),COUNTIF($N$2:$N684,$N684)*LEN(INDEX(DEF_MAIL,$N684))),LEN(INDEX(DEF_MAIL,$N684)))))</f>
        <v>info@rockway.eu</v>
      </c>
      <c r="R684">
        <f>IF($N684="","",INDEX(DEF_OBLAST,$N684,4))</f>
        <v>29818</v>
      </c>
      <c r="S684">
        <f>IF($N684="","",INDEX(DEF_OBLAST,$N684,5))</f>
        <v>208.726</v>
      </c>
      <c r="T684">
        <f>IF($N684="","",INDEX(DEF_OBLAST,$N684,6))</f>
        <v>1.6565555555555556</v>
      </c>
      <c r="U684">
        <f>IF($N684="","",INDEX(DEF_OBLAST,$N684,7))</f>
        <v>126</v>
      </c>
      <c r="V684" t="str">
        <f>IF($N684="","",IF(ISNUMBER(INDEX(DEF_OBLAST,$N684,8)),INDEX(DEF_OBLAST,$N684,8),""))</f>
        <v/>
      </c>
      <c r="W684">
        <f>IF($N684="","",INDEX(DEF_OBLAST,$N684,9))</f>
        <v>25035061</v>
      </c>
    </row>
    <row r="685" spans="12:23" x14ac:dyDescent="0.25">
      <c r="L685" t="str">
        <f t="shared" si="10"/>
        <v/>
      </c>
      <c r="N685">
        <f>IFERROR(IF(ROW()=2,1,IF(COUNTIF($N$1:$N684,$N684)+1&gt;IF(LEN(INDEX(DEF_MAIL,$N684))=LEN(SUBSTITUTE(INDEX(DEF_MAIL,$N684),";","")),1,LEN(INDEX(DEF_MAIL,$N684))-LEN(SUBSTITUTE(INDEX(DEF_MAIL,$N684),";",""))+1),IF($N684+1&gt;ROWS(DEF_MAIL),"",$N684+1),$N684)),"")</f>
        <v>564</v>
      </c>
      <c r="O685">
        <f>IF($N685="","",INDEX(DEF_OBLAST,$N685,1))</f>
        <v>50006422</v>
      </c>
      <c r="P685" t="str">
        <f>IF($N685="","",INDEX(DEF_OBLAST,$N685,2))</f>
        <v>Mgr. František Míca</v>
      </c>
      <c r="Q685" t="str">
        <f>IF($N685="","",TRIM(RIGHT(LEFT(SUBSTITUTE(INDEX(DEF_MAIL,$N685),";",REPT(" ",LEN(INDEX(DEF_MAIL,$N685)))),COUNTIF($N$2:$N685,$N685)*LEN(INDEX(DEF_MAIL,$N685))),LEN(INDEX(DEF_MAIL,$N685)))))</f>
        <v>info@pro-vase-auto.cz</v>
      </c>
      <c r="R685">
        <f>IF($N685="","",INDEX(DEF_OBLAST,$N685,4))</f>
        <v>6891</v>
      </c>
      <c r="S685">
        <f>IF($N685="","",INDEX(DEF_OBLAST,$N685,5))</f>
        <v>48.237000000000002</v>
      </c>
      <c r="T685">
        <f>IF($N685="","",INDEX(DEF_OBLAST,$N685,6))</f>
        <v>1.6633448275862071</v>
      </c>
      <c r="U685">
        <f>IF($N685="","",INDEX(DEF_OBLAST,$N685,7))</f>
        <v>29</v>
      </c>
      <c r="V685" t="str">
        <f>IF($N685="","",IF(ISNUMBER(INDEX(DEF_OBLAST,$N685,8)),INDEX(DEF_OBLAST,$N685,8),""))</f>
        <v/>
      </c>
      <c r="W685">
        <f>IF($N685="","",INDEX(DEF_OBLAST,$N685,9))</f>
        <v>43013864</v>
      </c>
    </row>
    <row r="686" spans="12:23" x14ac:dyDescent="0.25">
      <c r="L686" t="str">
        <f t="shared" si="10"/>
        <v/>
      </c>
      <c r="N686">
        <f>IFERROR(IF(ROW()=2,1,IF(COUNTIF($N$1:$N685,$N685)+1&gt;IF(LEN(INDEX(DEF_MAIL,$N685))=LEN(SUBSTITUTE(INDEX(DEF_MAIL,$N685),";","")),1,LEN(INDEX(DEF_MAIL,$N685))-LEN(SUBSTITUTE(INDEX(DEF_MAIL,$N685),";",""))+1),IF($N685+1&gt;ROWS(DEF_MAIL),"",$N685+1),$N685)),"")</f>
        <v>565</v>
      </c>
      <c r="O686">
        <f>IF($N686="","",INDEX(DEF_OBLAST,$N686,1))</f>
        <v>50011830</v>
      </c>
      <c r="P686" t="str">
        <f>IF($N686="","",INDEX(DEF_OBLAST,$N686,2))</f>
        <v>Megastore s. r. o.</v>
      </c>
      <c r="Q686" t="str">
        <f>IF($N686="","",TRIM(RIGHT(LEFT(SUBSTITUTE(INDEX(DEF_MAIL,$N686),";",REPT(" ",LEN(INDEX(DEF_MAIL,$N686)))),COUNTIF($N$2:$N686,$N686)*LEN(INDEX(DEF_MAIL,$N686))),LEN(INDEX(DEF_MAIL,$N686)))))</f>
        <v>timestore@seznam.cz</v>
      </c>
      <c r="R686">
        <f>IF($N686="","",INDEX(DEF_OBLAST,$N686,4))</f>
        <v>106048</v>
      </c>
      <c r="S686">
        <f>IF($N686="","",INDEX(DEF_OBLAST,$N686,5))</f>
        <v>742.33600000000001</v>
      </c>
      <c r="T686">
        <f>IF($N686="","",INDEX(DEF_OBLAST,$N686,6))</f>
        <v>1.671927927927928</v>
      </c>
      <c r="U686">
        <f>IF($N686="","",INDEX(DEF_OBLAST,$N686,7))</f>
        <v>444</v>
      </c>
      <c r="V686" t="str">
        <f>IF($N686="","",IF(ISNUMBER(INDEX(DEF_OBLAST,$N686,8)),INDEX(DEF_OBLAST,$N686,8),""))</f>
        <v/>
      </c>
      <c r="W686" t="str">
        <f>IF($N686="","",INDEX(DEF_OBLAST,$N686,9))</f>
        <v>SK2023238657</v>
      </c>
    </row>
    <row r="687" spans="12:23" x14ac:dyDescent="0.25">
      <c r="L687" t="str">
        <f t="shared" si="10"/>
        <v/>
      </c>
      <c r="N687">
        <f>IFERROR(IF(ROW()=2,1,IF(COUNTIF($N$1:$N686,$N686)+1&gt;IF(LEN(INDEX(DEF_MAIL,$N686))=LEN(SUBSTITUTE(INDEX(DEF_MAIL,$N686),";","")),1,LEN(INDEX(DEF_MAIL,$N686))-LEN(SUBSTITUTE(INDEX(DEF_MAIL,$N686),";",""))+1),IF($N686+1&gt;ROWS(DEF_MAIL),"",$N686+1),$N686)),"")</f>
        <v>566</v>
      </c>
      <c r="O687">
        <f>IF($N687="","",INDEX(DEF_OBLAST,$N687,1))</f>
        <v>50002725</v>
      </c>
      <c r="P687" t="str">
        <f>IF($N687="","",INDEX(DEF_OBLAST,$N687,2))</f>
        <v>GREEN WAYS S.R.O.</v>
      </c>
      <c r="Q687" t="str">
        <f>IF($N687="","",TRIM(RIGHT(LEFT(SUBSTITUTE(INDEX(DEF_MAIL,$N687),";",REPT(" ",LEN(INDEX(DEF_MAIL,$N687)))),COUNTIF($N$2:$N687,$N687)*LEN(INDEX(DEF_MAIL,$N687))),LEN(INDEX(DEF_MAIL,$N687)))))</f>
        <v>lapcikova@gw-int.net</v>
      </c>
      <c r="R687">
        <f>IF($N687="","",INDEX(DEF_OBLAST,$N687,4))</f>
        <v>208316</v>
      </c>
      <c r="S687">
        <f>IF($N687="","",INDEX(DEF_OBLAST,$N687,5))</f>
        <v>1458.212</v>
      </c>
      <c r="T687">
        <f>IF($N687="","",INDEX(DEF_OBLAST,$N687,6))</f>
        <v>1.6857942196531792</v>
      </c>
      <c r="U687">
        <f>IF($N687="","",INDEX(DEF_OBLAST,$N687,7))</f>
        <v>865</v>
      </c>
      <c r="V687" t="str">
        <f>IF($N687="","",IF(ISNUMBER(INDEX(DEF_OBLAST,$N687,8)),INDEX(DEF_OBLAST,$N687,8),""))</f>
        <v/>
      </c>
      <c r="W687">
        <f>IF($N687="","",INDEX(DEF_OBLAST,$N687,9))</f>
        <v>25575767</v>
      </c>
    </row>
    <row r="688" spans="12:23" x14ac:dyDescent="0.25">
      <c r="L688" t="str">
        <f t="shared" si="10"/>
        <v/>
      </c>
      <c r="N688">
        <f>IFERROR(IF(ROW()=2,1,IF(COUNTIF($N$1:$N687,$N687)+1&gt;IF(LEN(INDEX(DEF_MAIL,$N687))=LEN(SUBSTITUTE(INDEX(DEF_MAIL,$N687),";","")),1,LEN(INDEX(DEF_MAIL,$N687))-LEN(SUBSTITUTE(INDEX(DEF_MAIL,$N687),";",""))+1),IF($N687+1&gt;ROWS(DEF_MAIL),"",$N687+1),$N687)),"")</f>
        <v>567</v>
      </c>
      <c r="O688">
        <f>IF($N688="","",INDEX(DEF_OBLAST,$N688,1))</f>
        <v>50004379</v>
      </c>
      <c r="P688" t="str">
        <f>IF($N688="","",INDEX(DEF_OBLAST,$N688,2))</f>
        <v>VICTORIA - AG ART, SPOL. S R.O.</v>
      </c>
      <c r="Q688" t="str">
        <f>IF($N688="","",TRIM(RIGHT(LEFT(SUBSTITUTE(INDEX(DEF_MAIL,$N688),";",REPT(" ",LEN(INDEX(DEF_MAIL,$N688)))),COUNTIF($N$2:$N688,$N688)*LEN(INDEX(DEF_MAIL,$N688))),LEN(INDEX(DEF_MAIL,$N688)))))</f>
        <v>victoria@grbox.cz</v>
      </c>
      <c r="R688">
        <f>IF($N688="","",INDEX(DEF_OBLAST,$N688,4))</f>
        <v>10655</v>
      </c>
      <c r="S688">
        <f>IF($N688="","",INDEX(DEF_OBLAST,$N688,5))</f>
        <v>74.585000000000008</v>
      </c>
      <c r="T688">
        <f>IF($N688="","",INDEX(DEF_OBLAST,$N688,6))</f>
        <v>1.6951136363636365</v>
      </c>
      <c r="U688">
        <f>IF($N688="","",INDEX(DEF_OBLAST,$N688,7))</f>
        <v>44</v>
      </c>
      <c r="V688" t="str">
        <f>IF($N688="","",IF(ISNUMBER(INDEX(DEF_OBLAST,$N688,8)),INDEX(DEF_OBLAST,$N688,8),""))</f>
        <v/>
      </c>
      <c r="W688">
        <f>IF($N688="","",INDEX(DEF_OBLAST,$N688,9))</f>
        <v>63668475</v>
      </c>
    </row>
    <row r="689" spans="12:23" x14ac:dyDescent="0.25">
      <c r="L689" t="str">
        <f t="shared" si="10"/>
        <v/>
      </c>
      <c r="N689">
        <f>IFERROR(IF(ROW()=2,1,IF(COUNTIF($N$1:$N688,$N688)+1&gt;IF(LEN(INDEX(DEF_MAIL,$N688))=LEN(SUBSTITUTE(INDEX(DEF_MAIL,$N688),";","")),1,LEN(INDEX(DEF_MAIL,$N688))-LEN(SUBSTITUTE(INDEX(DEF_MAIL,$N688),";",""))+1),IF($N688+1&gt;ROWS(DEF_MAIL),"",$N688+1),$N688)),"")</f>
        <v>567</v>
      </c>
      <c r="O689">
        <f>IF($N689="","",INDEX(DEF_OBLAST,$N689,1))</f>
        <v>50004379</v>
      </c>
      <c r="P689" t="str">
        <f>IF($N689="","",INDEX(DEF_OBLAST,$N689,2))</f>
        <v>VICTORIA - AG ART, SPOL. S R.O.</v>
      </c>
      <c r="Q689" t="str">
        <f>IF($N689="","",TRIM(RIGHT(LEFT(SUBSTITUTE(INDEX(DEF_MAIL,$N689),";",REPT(" ",LEN(INDEX(DEF_MAIL,$N689)))),COUNTIF($N$2:$N689,$N689)*LEN(INDEX(DEF_MAIL,$N689))),LEN(INDEX(DEF_MAIL,$N689)))))</f>
        <v>zakazky@pohary-victoria.cz</v>
      </c>
      <c r="R689">
        <f>IF($N689="","",INDEX(DEF_OBLAST,$N689,4))</f>
        <v>10655</v>
      </c>
      <c r="S689">
        <f>IF($N689="","",INDEX(DEF_OBLAST,$N689,5))</f>
        <v>74.585000000000008</v>
      </c>
      <c r="T689">
        <f>IF($N689="","",INDEX(DEF_OBLAST,$N689,6))</f>
        <v>1.6951136363636365</v>
      </c>
      <c r="U689">
        <f>IF($N689="","",INDEX(DEF_OBLAST,$N689,7))</f>
        <v>44</v>
      </c>
      <c r="V689" t="str">
        <f>IF($N689="","",IF(ISNUMBER(INDEX(DEF_OBLAST,$N689,8)),INDEX(DEF_OBLAST,$N689,8),""))</f>
        <v/>
      </c>
      <c r="W689">
        <f>IF($N689="","",INDEX(DEF_OBLAST,$N689,9))</f>
        <v>63668475</v>
      </c>
    </row>
    <row r="690" spans="12:23" x14ac:dyDescent="0.25">
      <c r="L690" t="str">
        <f t="shared" si="10"/>
        <v/>
      </c>
      <c r="N690">
        <f>IFERROR(IF(ROW()=2,1,IF(COUNTIF($N$1:$N689,$N689)+1&gt;IF(LEN(INDEX(DEF_MAIL,$N689))=LEN(SUBSTITUTE(INDEX(DEF_MAIL,$N689),";","")),1,LEN(INDEX(DEF_MAIL,$N689))-LEN(SUBSTITUTE(INDEX(DEF_MAIL,$N689),";",""))+1),IF($N689+1&gt;ROWS(DEF_MAIL),"",$N689+1),$N689)),"")</f>
        <v>568</v>
      </c>
      <c r="O690">
        <f>IF($N690="","",INDEX(DEF_OBLAST,$N690,1))</f>
        <v>50012182</v>
      </c>
      <c r="P690" t="str">
        <f>IF($N690="","",INDEX(DEF_OBLAST,$N690,2))</f>
        <v>SP Venture s.r.o.</v>
      </c>
      <c r="Q690" t="str">
        <f>IF($N690="","",TRIM(RIGHT(LEFT(SUBSTITUTE(INDEX(DEF_MAIL,$N690),";",REPT(" ",LEN(INDEX(DEF_MAIL,$N690)))),COUNTIF($N$2:$N690,$N690)*LEN(INDEX(DEF_MAIL,$N690))),LEN(INDEX(DEF_MAIL,$N690)))))</f>
        <v>sykora@spventure.cz</v>
      </c>
      <c r="R690">
        <f>IF($N690="","",INDEX(DEF_OBLAST,$N690,4))</f>
        <v>1215</v>
      </c>
      <c r="S690">
        <f>IF($N690="","",INDEX(DEF_OBLAST,$N690,5))</f>
        <v>8.5050000000000008</v>
      </c>
      <c r="T690">
        <f>IF($N690="","",INDEX(DEF_OBLAST,$N690,6))</f>
        <v>1.7010000000000001</v>
      </c>
      <c r="U690">
        <f>IF($N690="","",INDEX(DEF_OBLAST,$N690,7))</f>
        <v>5</v>
      </c>
      <c r="V690" t="str">
        <f>IF($N690="","",IF(ISNUMBER(INDEX(DEF_OBLAST,$N690,8)),INDEX(DEF_OBLAST,$N690,8),""))</f>
        <v/>
      </c>
      <c r="W690">
        <f>IF($N690="","",INDEX(DEF_OBLAST,$N690,9))</f>
        <v>24677108</v>
      </c>
    </row>
    <row r="691" spans="12:23" x14ac:dyDescent="0.25">
      <c r="L691" t="str">
        <f t="shared" si="10"/>
        <v/>
      </c>
      <c r="N691">
        <f>IFERROR(IF(ROW()=2,1,IF(COUNTIF($N$1:$N690,$N690)+1&gt;IF(LEN(INDEX(DEF_MAIL,$N690))=LEN(SUBSTITUTE(INDEX(DEF_MAIL,$N690),";","")),1,LEN(INDEX(DEF_MAIL,$N690))-LEN(SUBSTITUTE(INDEX(DEF_MAIL,$N690),";",""))+1),IF($N690+1&gt;ROWS(DEF_MAIL),"",$N690+1),$N690)),"")</f>
        <v>569</v>
      </c>
      <c r="O691">
        <f>IF($N691="","",INDEX(DEF_OBLAST,$N691,1))</f>
        <v>50011505</v>
      </c>
      <c r="P691" t="str">
        <f>IF($N691="","",INDEX(DEF_OBLAST,$N691,2))</f>
        <v>nakup24.cz s.r.o.</v>
      </c>
      <c r="Q691" t="str">
        <f>IF($N691="","",TRIM(RIGHT(LEFT(SUBSTITUTE(INDEX(DEF_MAIL,$N691),";",REPT(" ",LEN(INDEX(DEF_MAIL,$N691)))),COUNTIF($N$2:$N691,$N691)*LEN(INDEX(DEF_MAIL,$N691))),LEN(INDEX(DEF_MAIL,$N691)))))</f>
        <v>obchod@nakup24.cz</v>
      </c>
      <c r="R691">
        <f>IF($N691="","",INDEX(DEF_OBLAST,$N691,4))</f>
        <v>108630</v>
      </c>
      <c r="S691">
        <f>IF($N691="","",INDEX(DEF_OBLAST,$N691,5))</f>
        <v>760.41</v>
      </c>
      <c r="T691">
        <f>IF($N691="","",INDEX(DEF_OBLAST,$N691,6))</f>
        <v>1.7087865168539325</v>
      </c>
      <c r="U691">
        <f>IF($N691="","",INDEX(DEF_OBLAST,$N691,7))</f>
        <v>445</v>
      </c>
      <c r="V691" t="str">
        <f>IF($N691="","",IF(ISNUMBER(INDEX(DEF_OBLAST,$N691,8)),INDEX(DEF_OBLAST,$N691,8),""))</f>
        <v/>
      </c>
      <c r="W691">
        <f>IF($N691="","",INDEX(DEF_OBLAST,$N691,9))</f>
        <v>28188209</v>
      </c>
    </row>
    <row r="692" spans="12:23" x14ac:dyDescent="0.25">
      <c r="L692" t="str">
        <f t="shared" si="10"/>
        <v/>
      </c>
      <c r="N692">
        <f>IFERROR(IF(ROW()=2,1,IF(COUNTIF($N$1:$N691,$N691)+1&gt;IF(LEN(INDEX(DEF_MAIL,$N691))=LEN(SUBSTITUTE(INDEX(DEF_MAIL,$N691),";","")),1,LEN(INDEX(DEF_MAIL,$N691))-LEN(SUBSTITUTE(INDEX(DEF_MAIL,$N691),";",""))+1),IF($N691+1&gt;ROWS(DEF_MAIL),"",$N691+1),$N691)),"")</f>
        <v>570</v>
      </c>
      <c r="O692">
        <f>IF($N692="","",INDEX(DEF_OBLAST,$N692,1))</f>
        <v>50001104</v>
      </c>
      <c r="P692" t="str">
        <f>IF($N692="","",INDEX(DEF_OBLAST,$N692,2))</f>
        <v>ALEŠ KAUTSKÝ - FOTO SERVIS</v>
      </c>
      <c r="Q692" t="str">
        <f>IF($N692="","",TRIM(RIGHT(LEFT(SUBSTITUTE(INDEX(DEF_MAIL,$N692),";",REPT(" ",LEN(INDEX(DEF_MAIL,$N692)))),COUNTIF($N$2:$N692,$N692)*LEN(INDEX(DEF_MAIL,$N692))),LEN(INDEX(DEF_MAIL,$N692)))))</f>
        <v>kautsky.ales@centrum.cz</v>
      </c>
      <c r="R692">
        <f>IF($N692="","",INDEX(DEF_OBLAST,$N692,4))</f>
        <v>3446</v>
      </c>
      <c r="S692">
        <f>IF($N692="","",INDEX(DEF_OBLAST,$N692,5))</f>
        <v>24.122</v>
      </c>
      <c r="T692">
        <f>IF($N692="","",INDEX(DEF_OBLAST,$N692,6))</f>
        <v>1.7230000000000001</v>
      </c>
      <c r="U692">
        <f>IF($N692="","",INDEX(DEF_OBLAST,$N692,7))</f>
        <v>14</v>
      </c>
      <c r="V692" t="str">
        <f>IF($N692="","",IF(ISNUMBER(INDEX(DEF_OBLAST,$N692,8)),INDEX(DEF_OBLAST,$N692,8),""))</f>
        <v/>
      </c>
      <c r="W692">
        <f>IF($N692="","",INDEX(DEF_OBLAST,$N692,9))</f>
        <v>47112972</v>
      </c>
    </row>
    <row r="693" spans="12:23" x14ac:dyDescent="0.25">
      <c r="L693" t="str">
        <f t="shared" si="10"/>
        <v/>
      </c>
      <c r="N693">
        <f>IFERROR(IF(ROW()=2,1,IF(COUNTIF($N$1:$N692,$N692)+1&gt;IF(LEN(INDEX(DEF_MAIL,$N692))=LEN(SUBSTITUTE(INDEX(DEF_MAIL,$N692),";","")),1,LEN(INDEX(DEF_MAIL,$N692))-LEN(SUBSTITUTE(INDEX(DEF_MAIL,$N692),";",""))+1),IF($N692+1&gt;ROWS(DEF_MAIL),"",$N692+1),$N692)),"")</f>
        <v>571</v>
      </c>
      <c r="O693">
        <f>IF($N693="","",INDEX(DEF_OBLAST,$N693,1))</f>
        <v>50011079</v>
      </c>
      <c r="P693" t="str">
        <f>IF($N693="","",INDEX(DEF_OBLAST,$N693,2))</f>
        <v>Pneuman Distribuce s.r.o.</v>
      </c>
      <c r="Q693" t="str">
        <f>IF($N693="","",TRIM(RIGHT(LEFT(SUBSTITUTE(INDEX(DEF_MAIL,$N693),";",REPT(" ",LEN(INDEX(DEF_MAIL,$N693)))),COUNTIF($N$2:$N693,$N693)*LEN(INDEX(DEF_MAIL,$N693))),LEN(INDEX(DEF_MAIL,$N693)))))</f>
        <v>info@pneuman.cz</v>
      </c>
      <c r="R693">
        <f>IF($N693="","",INDEX(DEF_OBLAST,$N693,4))</f>
        <v>26972</v>
      </c>
      <c r="S693">
        <f>IF($N693="","",INDEX(DEF_OBLAST,$N693,5))</f>
        <v>188.804</v>
      </c>
      <c r="T693">
        <f>IF($N693="","",INDEX(DEF_OBLAST,$N693,6))</f>
        <v>1.7321467889908257</v>
      </c>
      <c r="U693">
        <f>IF($N693="","",INDEX(DEF_OBLAST,$N693,7))</f>
        <v>109</v>
      </c>
      <c r="V693" t="str">
        <f>IF($N693="","",IF(ISNUMBER(INDEX(DEF_OBLAST,$N693,8)),INDEX(DEF_OBLAST,$N693,8),""))</f>
        <v/>
      </c>
      <c r="W693">
        <f>IF($N693="","",INDEX(DEF_OBLAST,$N693,9))</f>
        <v>3809625</v>
      </c>
    </row>
    <row r="694" spans="12:23" x14ac:dyDescent="0.25">
      <c r="L694" t="str">
        <f t="shared" si="10"/>
        <v/>
      </c>
      <c r="N694">
        <f>IFERROR(IF(ROW()=2,1,IF(COUNTIF($N$1:$N693,$N693)+1&gt;IF(LEN(INDEX(DEF_MAIL,$N693))=LEN(SUBSTITUTE(INDEX(DEF_MAIL,$N693),";","")),1,LEN(INDEX(DEF_MAIL,$N693))-LEN(SUBSTITUTE(INDEX(DEF_MAIL,$N693),";",""))+1),IF($N693+1&gt;ROWS(DEF_MAIL),"",$N693+1),$N693)),"")</f>
        <v>572</v>
      </c>
      <c r="O694">
        <f>IF($N694="","",INDEX(DEF_OBLAST,$N694,1))</f>
        <v>50010208</v>
      </c>
      <c r="P694" t="str">
        <f>IF($N694="","",INDEX(DEF_OBLAST,$N694,2))</f>
        <v>Ester Ružicková</v>
      </c>
      <c r="Q694" t="str">
        <f>IF($N694="","",TRIM(RIGHT(LEFT(SUBSTITUTE(INDEX(DEF_MAIL,$N694),";",REPT(" ",LEN(INDEX(DEF_MAIL,$N694)))),COUNTIF($N$2:$N694,$N694)*LEN(INDEX(DEF_MAIL,$N694))),LEN(INDEX(DEF_MAIL,$N694)))))</f>
        <v>info@livien-kabelky.cz</v>
      </c>
      <c r="R694">
        <f>IF($N694="","",INDEX(DEF_OBLAST,$N694,4))</f>
        <v>1245</v>
      </c>
      <c r="S694">
        <f>IF($N694="","",INDEX(DEF_OBLAST,$N694,5))</f>
        <v>8.7149999999999999</v>
      </c>
      <c r="T694">
        <f>IF($N694="","",INDEX(DEF_OBLAST,$N694,6))</f>
        <v>1.7429999999999999</v>
      </c>
      <c r="U694">
        <f>IF($N694="","",INDEX(DEF_OBLAST,$N694,7))</f>
        <v>5</v>
      </c>
      <c r="V694" t="str">
        <f>IF($N694="","",IF(ISNUMBER(INDEX(DEF_OBLAST,$N694,8)),INDEX(DEF_OBLAST,$N694,8),""))</f>
        <v/>
      </c>
      <c r="W694">
        <f>IF($N694="","",INDEX(DEF_OBLAST,$N694,9))</f>
        <v>76070379</v>
      </c>
    </row>
    <row r="695" spans="12:23" x14ac:dyDescent="0.25">
      <c r="L695" t="str">
        <f t="shared" si="10"/>
        <v/>
      </c>
      <c r="N695">
        <f>IFERROR(IF(ROW()=2,1,IF(COUNTIF($N$1:$N694,$N694)+1&gt;IF(LEN(INDEX(DEF_MAIL,$N694))=LEN(SUBSTITUTE(INDEX(DEF_MAIL,$N694),";","")),1,LEN(INDEX(DEF_MAIL,$N694))-LEN(SUBSTITUTE(INDEX(DEF_MAIL,$N694),";",""))+1),IF($N694+1&gt;ROWS(DEF_MAIL),"",$N694+1),$N694)),"")</f>
        <v>573</v>
      </c>
      <c r="O695">
        <f>IF($N695="","",INDEX(DEF_OBLAST,$N695,1))</f>
        <v>50006672</v>
      </c>
      <c r="P695" t="str">
        <f>IF($N695="","",INDEX(DEF_OBLAST,$N695,2))</f>
        <v>GOTANA, s.r.o.</v>
      </c>
      <c r="Q695" t="str">
        <f>IF($N695="","",TRIM(RIGHT(LEFT(SUBSTITUTE(INDEX(DEF_MAIL,$N695),";",REPT(" ",LEN(INDEX(DEF_MAIL,$N695)))),COUNTIF($N$2:$N695,$N695)*LEN(INDEX(DEF_MAIL,$N695))),LEN(INDEX(DEF_MAIL,$N695)))))</f>
        <v>gogola.boris@gmail.com</v>
      </c>
      <c r="R695">
        <f>IF($N695="","",INDEX(DEF_OBLAST,$N695,4))</f>
        <v>2011</v>
      </c>
      <c r="S695">
        <f>IF($N695="","",INDEX(DEF_OBLAST,$N695,5))</f>
        <v>14.077</v>
      </c>
      <c r="T695">
        <f>IF($N695="","",INDEX(DEF_OBLAST,$N695,6))</f>
        <v>1.759625</v>
      </c>
      <c r="U695">
        <f>IF($N695="","",INDEX(DEF_OBLAST,$N695,7))</f>
        <v>8</v>
      </c>
      <c r="V695" t="str">
        <f>IF($N695="","",IF(ISNUMBER(INDEX(DEF_OBLAST,$N695,8)),INDEX(DEF_OBLAST,$N695,8),""))</f>
        <v/>
      </c>
      <c r="W695" t="str">
        <f>IF($N695="","",INDEX(DEF_OBLAST,$N695,9))</f>
        <v>SK2023308738</v>
      </c>
    </row>
    <row r="696" spans="12:23" x14ac:dyDescent="0.25">
      <c r="L696" t="str">
        <f t="shared" si="10"/>
        <v/>
      </c>
      <c r="N696">
        <f>IFERROR(IF(ROW()=2,1,IF(COUNTIF($N$1:$N695,$N695)+1&gt;IF(LEN(INDEX(DEF_MAIL,$N695))=LEN(SUBSTITUTE(INDEX(DEF_MAIL,$N695),";","")),1,LEN(INDEX(DEF_MAIL,$N695))-LEN(SUBSTITUTE(INDEX(DEF_MAIL,$N695),";",""))+1),IF($N695+1&gt;ROWS(DEF_MAIL),"",$N695+1),$N695)),"")</f>
        <v>574</v>
      </c>
      <c r="O696">
        <f>IF($N696="","",INDEX(DEF_OBLAST,$N696,1))</f>
        <v>50010076</v>
      </c>
      <c r="P696" t="str">
        <f>IF($N696="","",INDEX(DEF_OBLAST,$N696,2))</f>
        <v>MZB AUTO s.r.o.</v>
      </c>
      <c r="Q696" t="str">
        <f>IF($N696="","",TRIM(RIGHT(LEFT(SUBSTITUTE(INDEX(DEF_MAIL,$N696),";",REPT(" ",LEN(INDEX(DEF_MAIL,$N696)))),COUNTIF($N$2:$N696,$N696)*LEN(INDEX(DEF_MAIL,$N696))),LEN(INDEX(DEF_MAIL,$N696)))))</f>
        <v>auto@mzb.cz</v>
      </c>
      <c r="R696">
        <f>IF($N696="","",INDEX(DEF_OBLAST,$N696,4))</f>
        <v>8299</v>
      </c>
      <c r="S696">
        <f>IF($N696="","",INDEX(DEF_OBLAST,$N696,5))</f>
        <v>58.093000000000004</v>
      </c>
      <c r="T696">
        <f>IF($N696="","",INDEX(DEF_OBLAST,$N696,6))</f>
        <v>1.7603939393939394</v>
      </c>
      <c r="U696">
        <f>IF($N696="","",INDEX(DEF_OBLAST,$N696,7))</f>
        <v>33</v>
      </c>
      <c r="V696" t="str">
        <f>IF($N696="","",IF(ISNUMBER(INDEX(DEF_OBLAST,$N696,8)),INDEX(DEF_OBLAST,$N696,8),""))</f>
        <v/>
      </c>
      <c r="W696">
        <f>IF($N696="","",INDEX(DEF_OBLAST,$N696,9))</f>
        <v>2285801</v>
      </c>
    </row>
    <row r="697" spans="12:23" x14ac:dyDescent="0.25">
      <c r="L697" t="str">
        <f t="shared" si="10"/>
        <v/>
      </c>
      <c r="N697">
        <f>IFERROR(IF(ROW()=2,1,IF(COUNTIF($N$1:$N696,$N696)+1&gt;IF(LEN(INDEX(DEF_MAIL,$N696))=LEN(SUBSTITUTE(INDEX(DEF_MAIL,$N696),";","")),1,LEN(INDEX(DEF_MAIL,$N696))-LEN(SUBSTITUTE(INDEX(DEF_MAIL,$N696),";",""))+1),IF($N696+1&gt;ROWS(DEF_MAIL),"",$N696+1),$N696)),"")</f>
        <v>575</v>
      </c>
      <c r="O697">
        <f>IF($N697="","",INDEX(DEF_OBLAST,$N697,1))</f>
        <v>50004704</v>
      </c>
      <c r="P697" t="str">
        <f>IF($N697="","",INDEX(DEF_OBLAST,$N697,2))</f>
        <v>KÖNIG - SURF, S.R.O.</v>
      </c>
      <c r="Q697" t="str">
        <f>IF($N697="","",TRIM(RIGHT(LEFT(SUBSTITUTE(INDEX(DEF_MAIL,$N697),";",REPT(" ",LEN(INDEX(DEF_MAIL,$N697)))),COUNTIF($N$2:$N697,$N697)*LEN(INDEX(DEF_MAIL,$N697))),LEN(INDEX(DEF_MAIL,$N697)))))</f>
        <v>eichlerova@daneneumann.cz</v>
      </c>
      <c r="R697">
        <f>IF($N697="","",INDEX(DEF_OBLAST,$N697,4))</f>
        <v>16110</v>
      </c>
      <c r="S697">
        <f>IF($N697="","",INDEX(DEF_OBLAST,$N697,5))</f>
        <v>112.77</v>
      </c>
      <c r="T697">
        <f>IF($N697="","",INDEX(DEF_OBLAST,$N697,6))</f>
        <v>1.7620312499999999</v>
      </c>
      <c r="U697">
        <f>IF($N697="","",INDEX(DEF_OBLAST,$N697,7))</f>
        <v>64</v>
      </c>
      <c r="V697" t="str">
        <f>IF($N697="","",IF(ISNUMBER(INDEX(DEF_OBLAST,$N697,8)),INDEX(DEF_OBLAST,$N697,8),""))</f>
        <v/>
      </c>
      <c r="W697">
        <f>IF($N697="","",INDEX(DEF_OBLAST,$N697,9))</f>
        <v>25208730</v>
      </c>
    </row>
    <row r="698" spans="12:23" x14ac:dyDescent="0.25">
      <c r="L698" t="str">
        <f t="shared" si="10"/>
        <v/>
      </c>
      <c r="N698">
        <f>IFERROR(IF(ROW()=2,1,IF(COUNTIF($N$1:$N697,$N697)+1&gt;IF(LEN(INDEX(DEF_MAIL,$N697))=LEN(SUBSTITUTE(INDEX(DEF_MAIL,$N697),";","")),1,LEN(INDEX(DEF_MAIL,$N697))-LEN(SUBSTITUTE(INDEX(DEF_MAIL,$N697),";",""))+1),IF($N697+1&gt;ROWS(DEF_MAIL),"",$N697+1),$N697)),"")</f>
        <v>575</v>
      </c>
      <c r="O698">
        <f>IF($N698="","",INDEX(DEF_OBLAST,$N698,1))</f>
        <v>50004704</v>
      </c>
      <c r="P698" t="str">
        <f>IF($N698="","",INDEX(DEF_OBLAST,$N698,2))</f>
        <v>KÖNIG - SURF, S.R.O.</v>
      </c>
      <c r="Q698" t="str">
        <f>IF($N698="","",TRIM(RIGHT(LEFT(SUBSTITUTE(INDEX(DEF_MAIL,$N698),";",REPT(" ",LEN(INDEX(DEF_MAIL,$N698)))),COUNTIF($N$2:$N698,$N698)*LEN(INDEX(DEF_MAIL,$N698))),LEN(INDEX(DEF_MAIL,$N698)))))</f>
        <v>info@konig.cz</v>
      </c>
      <c r="R698">
        <f>IF($N698="","",INDEX(DEF_OBLAST,$N698,4))</f>
        <v>16110</v>
      </c>
      <c r="S698">
        <f>IF($N698="","",INDEX(DEF_OBLAST,$N698,5))</f>
        <v>112.77</v>
      </c>
      <c r="T698">
        <f>IF($N698="","",INDEX(DEF_OBLAST,$N698,6))</f>
        <v>1.7620312499999999</v>
      </c>
      <c r="U698">
        <f>IF($N698="","",INDEX(DEF_OBLAST,$N698,7))</f>
        <v>64</v>
      </c>
      <c r="V698" t="str">
        <f>IF($N698="","",IF(ISNUMBER(INDEX(DEF_OBLAST,$N698,8)),INDEX(DEF_OBLAST,$N698,8),""))</f>
        <v/>
      </c>
      <c r="W698">
        <f>IF($N698="","",INDEX(DEF_OBLAST,$N698,9))</f>
        <v>25208730</v>
      </c>
    </row>
    <row r="699" spans="12:23" x14ac:dyDescent="0.25">
      <c r="L699" t="str">
        <f t="shared" si="10"/>
        <v/>
      </c>
      <c r="N699">
        <f>IFERROR(IF(ROW()=2,1,IF(COUNTIF($N$1:$N698,$N698)+1&gt;IF(LEN(INDEX(DEF_MAIL,$N698))=LEN(SUBSTITUTE(INDEX(DEF_MAIL,$N698),";","")),1,LEN(INDEX(DEF_MAIL,$N698))-LEN(SUBSTITUTE(INDEX(DEF_MAIL,$N698),";",""))+1),IF($N698+1&gt;ROWS(DEF_MAIL),"",$N698+1),$N698)),"")</f>
        <v>575</v>
      </c>
      <c r="O699">
        <f>IF($N699="","",INDEX(DEF_OBLAST,$N699,1))</f>
        <v>50004704</v>
      </c>
      <c r="P699" t="str">
        <f>IF($N699="","",INDEX(DEF_OBLAST,$N699,2))</f>
        <v>KÖNIG - SURF, S.R.O.</v>
      </c>
      <c r="Q699" t="str">
        <f>IF($N699="","",TRIM(RIGHT(LEFT(SUBSTITUTE(INDEX(DEF_MAIL,$N699),";",REPT(" ",LEN(INDEX(DEF_MAIL,$N699)))),COUNTIF($N$2:$N699,$N699)*LEN(INDEX(DEF_MAIL,$N699))),LEN(INDEX(DEF_MAIL,$N699)))))</f>
        <v>konig@konig.cz</v>
      </c>
      <c r="R699">
        <f>IF($N699="","",INDEX(DEF_OBLAST,$N699,4))</f>
        <v>16110</v>
      </c>
      <c r="S699">
        <f>IF($N699="","",INDEX(DEF_OBLAST,$N699,5))</f>
        <v>112.77</v>
      </c>
      <c r="T699">
        <f>IF($N699="","",INDEX(DEF_OBLAST,$N699,6))</f>
        <v>1.7620312499999999</v>
      </c>
      <c r="U699">
        <f>IF($N699="","",INDEX(DEF_OBLAST,$N699,7))</f>
        <v>64</v>
      </c>
      <c r="V699" t="str">
        <f>IF($N699="","",IF(ISNUMBER(INDEX(DEF_OBLAST,$N699,8)),INDEX(DEF_OBLAST,$N699,8),""))</f>
        <v/>
      </c>
      <c r="W699">
        <f>IF($N699="","",INDEX(DEF_OBLAST,$N699,9))</f>
        <v>25208730</v>
      </c>
    </row>
    <row r="700" spans="12:23" x14ac:dyDescent="0.25">
      <c r="L700" t="str">
        <f t="shared" si="10"/>
        <v/>
      </c>
      <c r="N700">
        <f>IFERROR(IF(ROW()=2,1,IF(COUNTIF($N$1:$N699,$N699)+1&gt;IF(LEN(INDEX(DEF_MAIL,$N699))=LEN(SUBSTITUTE(INDEX(DEF_MAIL,$N699),";","")),1,LEN(INDEX(DEF_MAIL,$N699))-LEN(SUBSTITUTE(INDEX(DEF_MAIL,$N699),";",""))+1),IF($N699+1&gt;ROWS(DEF_MAIL),"",$N699+1),$N699)),"")</f>
        <v>576</v>
      </c>
      <c r="O700">
        <f>IF($N700="","",INDEX(DEF_OBLAST,$N700,1))</f>
        <v>50009865</v>
      </c>
      <c r="P700" t="str">
        <f>IF($N700="","",INDEX(DEF_OBLAST,$N700,2))</f>
        <v>Esa s.r.o.</v>
      </c>
      <c r="Q700" t="str">
        <f>IF($N700="","",TRIM(RIGHT(LEFT(SUBSTITUTE(INDEX(DEF_MAIL,$N700),";",REPT(" ",LEN(INDEX(DEF_MAIL,$N700)))),COUNTIF($N$2:$N700,$N700)*LEN(INDEX(DEF_MAIL,$N700))),LEN(INDEX(DEF_MAIL,$N700)))))</f>
        <v>uctarna@esa-logistics.eu</v>
      </c>
      <c r="R700">
        <f>IF($N700="","",INDEX(DEF_OBLAST,$N700,4))</f>
        <v>101954</v>
      </c>
      <c r="S700">
        <f>IF($N700="","",INDEX(DEF_OBLAST,$N700,5))</f>
        <v>713.678</v>
      </c>
      <c r="T700">
        <f>IF($N700="","",INDEX(DEF_OBLAST,$N700,6))</f>
        <v>1.8159745547073791</v>
      </c>
      <c r="U700">
        <f>IF($N700="","",INDEX(DEF_OBLAST,$N700,7))</f>
        <v>393</v>
      </c>
      <c r="V700" t="str">
        <f>IF($N700="","",IF(ISNUMBER(INDEX(DEF_OBLAST,$N700,8)),INDEX(DEF_OBLAST,$N700,8),""))</f>
        <v/>
      </c>
      <c r="W700">
        <f>IF($N700="","",INDEX(DEF_OBLAST,$N700,9))</f>
        <v>46351141</v>
      </c>
    </row>
    <row r="701" spans="12:23" x14ac:dyDescent="0.25">
      <c r="L701" t="str">
        <f t="shared" si="10"/>
        <v/>
      </c>
      <c r="N701">
        <f>IFERROR(IF(ROW()=2,1,IF(COUNTIF($N$1:$N700,$N700)+1&gt;IF(LEN(INDEX(DEF_MAIL,$N700))=LEN(SUBSTITUTE(INDEX(DEF_MAIL,$N700),";","")),1,LEN(INDEX(DEF_MAIL,$N700))-LEN(SUBSTITUTE(INDEX(DEF_MAIL,$N700),";",""))+1),IF($N700+1&gt;ROWS(DEF_MAIL),"",$N700+1),$N700)),"")</f>
        <v>577</v>
      </c>
      <c r="O701">
        <f>IF($N701="","",INDEX(DEF_OBLAST,$N701,1))</f>
        <v>50011982</v>
      </c>
      <c r="P701" t="str">
        <f>IF($N701="","",INDEX(DEF_OBLAST,$N701,2))</f>
        <v>Ewa Havránková</v>
      </c>
      <c r="Q701" t="str">
        <f>IF($N701="","",TRIM(RIGHT(LEFT(SUBSTITUTE(INDEX(DEF_MAIL,$N701),";",REPT(" ",LEN(INDEX(DEF_MAIL,$N701)))),COUNTIF($N$2:$N701,$N701)*LEN(INDEX(DEF_MAIL,$N701))),LEN(INDEX(DEF_MAIL,$N701)))))</f>
        <v>info@ewaco.cz</v>
      </c>
      <c r="R701">
        <f>IF($N701="","",INDEX(DEF_OBLAST,$N701,4))</f>
        <v>8318</v>
      </c>
      <c r="S701">
        <f>IF($N701="","",INDEX(DEF_OBLAST,$N701,5))</f>
        <v>58.225999999999999</v>
      </c>
      <c r="T701">
        <f>IF($N701="","",INDEX(DEF_OBLAST,$N701,6))</f>
        <v>1.8195625</v>
      </c>
      <c r="U701">
        <f>IF($N701="","",INDEX(DEF_OBLAST,$N701,7))</f>
        <v>32</v>
      </c>
      <c r="V701" t="str">
        <f>IF($N701="","",IF(ISNUMBER(INDEX(DEF_OBLAST,$N701,8)),INDEX(DEF_OBLAST,$N701,8),""))</f>
        <v/>
      </c>
      <c r="W701">
        <f>IF($N701="","",INDEX(DEF_OBLAST,$N701,9))</f>
        <v>43740651</v>
      </c>
    </row>
    <row r="702" spans="12:23" x14ac:dyDescent="0.25">
      <c r="L702" t="str">
        <f t="shared" si="10"/>
        <v/>
      </c>
      <c r="N702">
        <f>IFERROR(IF(ROW()=2,1,IF(COUNTIF($N$1:$N701,$N701)+1&gt;IF(LEN(INDEX(DEF_MAIL,$N701))=LEN(SUBSTITUTE(INDEX(DEF_MAIL,$N701),";","")),1,LEN(INDEX(DEF_MAIL,$N701))-LEN(SUBSTITUTE(INDEX(DEF_MAIL,$N701),";",""))+1),IF($N701+1&gt;ROWS(DEF_MAIL),"",$N701+1),$N701)),"")</f>
        <v>578</v>
      </c>
      <c r="O702">
        <f>IF($N702="","",INDEX(DEF_OBLAST,$N702,1))</f>
        <v>50001120</v>
      </c>
      <c r="P702" t="str">
        <f>IF($N702="","",INDEX(DEF_OBLAST,$N702,2))</f>
        <v>COSMETICA BOHEMICA S.R.O.</v>
      </c>
      <c r="Q702" t="str">
        <f>IF($N702="","",TRIM(RIGHT(LEFT(SUBSTITUTE(INDEX(DEF_MAIL,$N702),";",REPT(" ",LEN(INDEX(DEF_MAIL,$N702)))),COUNTIF($N$2:$N702,$N702)*LEN(INDEX(DEF_MAIL,$N702))),LEN(INDEX(DEF_MAIL,$N702)))))</f>
        <v>info@boemi.cz</v>
      </c>
      <c r="R702">
        <f>IF($N702="","",INDEX(DEF_OBLAST,$N702,4))</f>
        <v>23695</v>
      </c>
      <c r="S702">
        <f>IF($N702="","",INDEX(DEF_OBLAST,$N702,5))</f>
        <v>165.86500000000001</v>
      </c>
      <c r="T702">
        <f>IF($N702="","",INDEX(DEF_OBLAST,$N702,6))</f>
        <v>1.8636516853932585</v>
      </c>
      <c r="U702">
        <f>IF($N702="","",INDEX(DEF_OBLAST,$N702,7))</f>
        <v>89</v>
      </c>
      <c r="V702" t="str">
        <f>IF($N702="","",IF(ISNUMBER(INDEX(DEF_OBLAST,$N702,8)),INDEX(DEF_OBLAST,$N702,8),""))</f>
        <v/>
      </c>
      <c r="W702">
        <f>IF($N702="","",INDEX(DEF_OBLAST,$N702,9))</f>
        <v>27888665</v>
      </c>
    </row>
    <row r="703" spans="12:23" x14ac:dyDescent="0.25">
      <c r="L703" t="str">
        <f t="shared" si="10"/>
        <v/>
      </c>
      <c r="N703">
        <f>IFERROR(IF(ROW()=2,1,IF(COUNTIF($N$1:$N702,$N702)+1&gt;IF(LEN(INDEX(DEF_MAIL,$N702))=LEN(SUBSTITUTE(INDEX(DEF_MAIL,$N702),";","")),1,LEN(INDEX(DEF_MAIL,$N702))-LEN(SUBSTITUTE(INDEX(DEF_MAIL,$N702),";",""))+1),IF($N702+1&gt;ROWS(DEF_MAIL),"",$N702+1),$N702)),"")</f>
        <v>579</v>
      </c>
      <c r="O703">
        <f>IF($N703="","",INDEX(DEF_OBLAST,$N703,1))</f>
        <v>50011193</v>
      </c>
      <c r="P703" t="str">
        <f>IF($N703="","",INDEX(DEF_OBLAST,$N703,2))</f>
        <v>Ing. Ludek Krejzar</v>
      </c>
      <c r="Q703" t="str">
        <f>IF($N703="","",TRIM(RIGHT(LEFT(SUBSTITUTE(INDEX(DEF_MAIL,$N703),";",REPT(" ",LEN(INDEX(DEF_MAIL,$N703)))),COUNTIF($N$2:$N703,$N703)*LEN(INDEX(DEF_MAIL,$N703))),LEN(INDEX(DEF_MAIL,$N703)))))</f>
        <v>info@snowboard-shop.cz</v>
      </c>
      <c r="R703">
        <f>IF($N703="","",INDEX(DEF_OBLAST,$N703,4))</f>
        <v>9929</v>
      </c>
      <c r="S703">
        <f>IF($N703="","",INDEX(DEF_OBLAST,$N703,5))</f>
        <v>69.503</v>
      </c>
      <c r="T703">
        <f>IF($N703="","",INDEX(DEF_OBLAST,$N703,6))</f>
        <v>1.8784594594594595</v>
      </c>
      <c r="U703">
        <f>IF($N703="","",INDEX(DEF_OBLAST,$N703,7))</f>
        <v>37</v>
      </c>
      <c r="V703" t="str">
        <f>IF($N703="","",IF(ISNUMBER(INDEX(DEF_OBLAST,$N703,8)),INDEX(DEF_OBLAST,$N703,8),""))</f>
        <v/>
      </c>
      <c r="W703">
        <f>IF($N703="","",INDEX(DEF_OBLAST,$N703,9))</f>
        <v>71480641</v>
      </c>
    </row>
    <row r="704" spans="12:23" x14ac:dyDescent="0.25">
      <c r="L704" t="str">
        <f t="shared" si="10"/>
        <v/>
      </c>
      <c r="N704">
        <f>IFERROR(IF(ROW()=2,1,IF(COUNTIF($N$1:$N703,$N703)+1&gt;IF(LEN(INDEX(DEF_MAIL,$N703))=LEN(SUBSTITUTE(INDEX(DEF_MAIL,$N703),";","")),1,LEN(INDEX(DEF_MAIL,$N703))-LEN(SUBSTITUTE(INDEX(DEF_MAIL,$N703),";",""))+1),IF($N703+1&gt;ROWS(DEF_MAIL),"",$N703+1),$N703)),"")</f>
        <v>580</v>
      </c>
      <c r="O704">
        <f>IF($N704="","",INDEX(DEF_OBLAST,$N704,1))</f>
        <v>50000632</v>
      </c>
      <c r="P704" t="str">
        <f>IF($N704="","",INDEX(DEF_OBLAST,$N704,2))</f>
        <v>ING. ROBERT ŠPANEL</v>
      </c>
      <c r="Q704" t="str">
        <f>IF($N704="","",TRIM(RIGHT(LEFT(SUBSTITUTE(INDEX(DEF_MAIL,$N704),";",REPT(" ",LEN(INDEX(DEF_MAIL,$N704)))),COUNTIF($N$2:$N704,$N704)*LEN(INDEX(DEF_MAIL,$N704))),LEN(INDEX(DEF_MAIL,$N704)))))</f>
        <v>info@infinito.cz</v>
      </c>
      <c r="R704">
        <f>IF($N704="","",INDEX(DEF_OBLAST,$N704,4))</f>
        <v>9789</v>
      </c>
      <c r="S704">
        <f>IF($N704="","",INDEX(DEF_OBLAST,$N704,5))</f>
        <v>68.522999999999996</v>
      </c>
      <c r="T704">
        <f>IF($N704="","",INDEX(DEF_OBLAST,$N704,6))</f>
        <v>1.9578</v>
      </c>
      <c r="U704">
        <f>IF($N704="","",INDEX(DEF_OBLAST,$N704,7))</f>
        <v>35</v>
      </c>
      <c r="V704" t="str">
        <f>IF($N704="","",IF(ISNUMBER(INDEX(DEF_OBLAST,$N704,8)),INDEX(DEF_OBLAST,$N704,8),""))</f>
        <v/>
      </c>
      <c r="W704">
        <f>IF($N704="","",INDEX(DEF_OBLAST,$N704,9))</f>
        <v>73436810</v>
      </c>
    </row>
    <row r="705" spans="12:23" x14ac:dyDescent="0.25">
      <c r="L705" t="str">
        <f t="shared" si="10"/>
        <v/>
      </c>
      <c r="N705">
        <f>IFERROR(IF(ROW()=2,1,IF(COUNTIF($N$1:$N704,$N704)+1&gt;IF(LEN(INDEX(DEF_MAIL,$N704))=LEN(SUBSTITUTE(INDEX(DEF_MAIL,$N704),";","")),1,LEN(INDEX(DEF_MAIL,$N704))-LEN(SUBSTITUTE(INDEX(DEF_MAIL,$N704),";",""))+1),IF($N704+1&gt;ROWS(DEF_MAIL),"",$N704+1),$N704)),"")</f>
        <v>580</v>
      </c>
      <c r="O705">
        <f>IF($N705="","",INDEX(DEF_OBLAST,$N705,1))</f>
        <v>50000632</v>
      </c>
      <c r="P705" t="str">
        <f>IF($N705="","",INDEX(DEF_OBLAST,$N705,2))</f>
        <v>ING. ROBERT ŠPANEL</v>
      </c>
      <c r="Q705" t="str">
        <f>IF($N705="","",TRIM(RIGHT(LEFT(SUBSTITUTE(INDEX(DEF_MAIL,$N705),";",REPT(" ",LEN(INDEX(DEF_MAIL,$N705)))),COUNTIF($N$2:$N705,$N705)*LEN(INDEX(DEF_MAIL,$N705))),LEN(INDEX(DEF_MAIL,$N705)))))</f>
        <v>rspanel@centrum.cz</v>
      </c>
      <c r="R705">
        <f>IF($N705="","",INDEX(DEF_OBLAST,$N705,4))</f>
        <v>9789</v>
      </c>
      <c r="S705">
        <f>IF($N705="","",INDEX(DEF_OBLAST,$N705,5))</f>
        <v>68.522999999999996</v>
      </c>
      <c r="T705">
        <f>IF($N705="","",INDEX(DEF_OBLAST,$N705,6))</f>
        <v>1.9578</v>
      </c>
      <c r="U705">
        <f>IF($N705="","",INDEX(DEF_OBLAST,$N705,7))</f>
        <v>35</v>
      </c>
      <c r="V705" t="str">
        <f>IF($N705="","",IF(ISNUMBER(INDEX(DEF_OBLAST,$N705,8)),INDEX(DEF_OBLAST,$N705,8),""))</f>
        <v/>
      </c>
      <c r="W705">
        <f>IF($N705="","",INDEX(DEF_OBLAST,$N705,9))</f>
        <v>73436810</v>
      </c>
    </row>
    <row r="706" spans="12:23" x14ac:dyDescent="0.25">
      <c r="L706" t="str">
        <f t="shared" si="10"/>
        <v/>
      </c>
      <c r="N706">
        <f>IFERROR(IF(ROW()=2,1,IF(COUNTIF($N$1:$N705,$N705)+1&gt;IF(LEN(INDEX(DEF_MAIL,$N705))=LEN(SUBSTITUTE(INDEX(DEF_MAIL,$N705),";","")),1,LEN(INDEX(DEF_MAIL,$N705))-LEN(SUBSTITUTE(INDEX(DEF_MAIL,$N705),";",""))+1),IF($N705+1&gt;ROWS(DEF_MAIL),"",$N705+1),$N705)),"")</f>
        <v>581</v>
      </c>
      <c r="O706">
        <f>IF($N706="","",INDEX(DEF_OBLAST,$N706,1))</f>
        <v>50009918</v>
      </c>
      <c r="P706" t="str">
        <f>IF($N706="","",INDEX(DEF_OBLAST,$N706,2))</f>
        <v>OUTDOORBABY s.r.o.</v>
      </c>
      <c r="Q706" t="str">
        <f>IF($N706="","",TRIM(RIGHT(LEFT(SUBSTITUTE(INDEX(DEF_MAIL,$N706),";",REPT(" ",LEN(INDEX(DEF_MAIL,$N706)))),COUNTIF($N$2:$N706,$N706)*LEN(INDEX(DEF_MAIL,$N706))),LEN(INDEX(DEF_MAIL,$N706)))))</f>
        <v>info@outdoorbaby.cz</v>
      </c>
      <c r="R706">
        <f>IF($N706="","",INDEX(DEF_OBLAST,$N706,4))</f>
        <v>36942</v>
      </c>
      <c r="S706">
        <f>IF($N706="","",INDEX(DEF_OBLAST,$N706,5))</f>
        <v>258.59399999999999</v>
      </c>
      <c r="T706">
        <f>IF($N706="","",INDEX(DEF_OBLAST,$N706,6))</f>
        <v>1.9590454545454545</v>
      </c>
      <c r="U706">
        <f>IF($N706="","",INDEX(DEF_OBLAST,$N706,7))</f>
        <v>132</v>
      </c>
      <c r="V706" t="str">
        <f>IF($N706="","",IF(ISNUMBER(INDEX(DEF_OBLAST,$N706,8)),INDEX(DEF_OBLAST,$N706,8),""))</f>
        <v/>
      </c>
      <c r="W706">
        <f>IF($N706="","",INDEX(DEF_OBLAST,$N706,9))</f>
        <v>28257294</v>
      </c>
    </row>
    <row r="707" spans="12:23" x14ac:dyDescent="0.25">
      <c r="L707" t="str">
        <f t="shared" si="10"/>
        <v/>
      </c>
      <c r="N707">
        <f>IFERROR(IF(ROW()=2,1,IF(COUNTIF($N$1:$N706,$N706)+1&gt;IF(LEN(INDEX(DEF_MAIL,$N706))=LEN(SUBSTITUTE(INDEX(DEF_MAIL,$N706),";","")),1,LEN(INDEX(DEF_MAIL,$N706))-LEN(SUBSTITUTE(INDEX(DEF_MAIL,$N706),";",""))+1),IF($N706+1&gt;ROWS(DEF_MAIL),"",$N706+1),$N706)),"")</f>
        <v>582</v>
      </c>
      <c r="O707">
        <f>IF($N707="","",INDEX(DEF_OBLAST,$N707,1))</f>
        <v>50009722</v>
      </c>
      <c r="P707" t="str">
        <f>IF($N707="","",INDEX(DEF_OBLAST,$N707,2))</f>
        <v>Ing. Jirí Kavale, DiS.</v>
      </c>
      <c r="Q707" t="str">
        <f>IF($N707="","",TRIM(RIGHT(LEFT(SUBSTITUTE(INDEX(DEF_MAIL,$N707),";",REPT(" ",LEN(INDEX(DEF_MAIL,$N707)))),COUNTIF($N$2:$N707,$N707)*LEN(INDEX(DEF_MAIL,$N707))),LEN(INDEX(DEF_MAIL,$N707)))))</f>
        <v>beneponozky@seznam.cz</v>
      </c>
      <c r="R707">
        <f>IF($N707="","",INDEX(DEF_OBLAST,$N707,4))</f>
        <v>2293</v>
      </c>
      <c r="S707">
        <f>IF($N707="","",INDEX(DEF_OBLAST,$N707,5))</f>
        <v>16.051000000000002</v>
      </c>
      <c r="T707">
        <f>IF($N707="","",INDEX(DEF_OBLAST,$N707,6))</f>
        <v>2.0063750000000002</v>
      </c>
      <c r="U707">
        <f>IF($N707="","",INDEX(DEF_OBLAST,$N707,7))</f>
        <v>8</v>
      </c>
      <c r="V707" t="str">
        <f>IF($N707="","",IF(ISNUMBER(INDEX(DEF_OBLAST,$N707,8)),INDEX(DEF_OBLAST,$N707,8),""))</f>
        <v/>
      </c>
      <c r="W707">
        <f>IF($N707="","",INDEX(DEF_OBLAST,$N707,9))</f>
        <v>3742288</v>
      </c>
    </row>
    <row r="708" spans="12:23" x14ac:dyDescent="0.25">
      <c r="L708" t="str">
        <f t="shared" ref="L708:L771" si="11">SUBSTITUTE(SUBSTITUTE(C708,MID(DEF_ODDEL,1,1),";"),MID(DEF_ODDEL,2,1),";")</f>
        <v/>
      </c>
      <c r="N708">
        <f>IFERROR(IF(ROW()=2,1,IF(COUNTIF($N$1:$N707,$N707)+1&gt;IF(LEN(INDEX(DEF_MAIL,$N707))=LEN(SUBSTITUTE(INDEX(DEF_MAIL,$N707),";","")),1,LEN(INDEX(DEF_MAIL,$N707))-LEN(SUBSTITUTE(INDEX(DEF_MAIL,$N707),";",""))+1),IF($N707+1&gt;ROWS(DEF_MAIL),"",$N707+1),$N707)),"")</f>
        <v>583</v>
      </c>
      <c r="O708">
        <f>IF($N708="","",INDEX(DEF_OBLAST,$N708,1))</f>
        <v>50012335</v>
      </c>
      <c r="P708" t="str">
        <f>IF($N708="","",INDEX(DEF_OBLAST,$N708,2))</f>
        <v>Röntgen Plus s.r.o.</v>
      </c>
      <c r="Q708" t="str">
        <f>IF($N708="","",TRIM(RIGHT(LEFT(SUBSTITUTE(INDEX(DEF_MAIL,$N708),";",REPT(" ",LEN(INDEX(DEF_MAIL,$N708)))),COUNTIF($N$2:$N708,$N708)*LEN(INDEX(DEF_MAIL,$N708))),LEN(INDEX(DEF_MAIL,$N708)))))</f>
        <v>rontgen@rontgen.cz</v>
      </c>
      <c r="R708">
        <f>IF($N708="","",INDEX(DEF_OBLAST,$N708,4))</f>
        <v>26632</v>
      </c>
      <c r="S708">
        <f>IF($N708="","",INDEX(DEF_OBLAST,$N708,5))</f>
        <v>186.42400000000001</v>
      </c>
      <c r="T708">
        <f>IF($N708="","",INDEX(DEF_OBLAST,$N708,6))</f>
        <v>2.0486153846153847</v>
      </c>
      <c r="U708">
        <f>IF($N708="","",INDEX(DEF_OBLAST,$N708,7))</f>
        <v>91</v>
      </c>
      <c r="V708" t="str">
        <f>IF($N708="","",IF(ISNUMBER(INDEX(DEF_OBLAST,$N708,8)),INDEX(DEF_OBLAST,$N708,8),""))</f>
        <v/>
      </c>
      <c r="W708">
        <f>IF($N708="","",INDEX(DEF_OBLAST,$N708,9))</f>
        <v>49822501</v>
      </c>
    </row>
    <row r="709" spans="12:23" x14ac:dyDescent="0.25">
      <c r="L709" t="str">
        <f t="shared" si="11"/>
        <v/>
      </c>
      <c r="N709">
        <f>IFERROR(IF(ROW()=2,1,IF(COUNTIF($N$1:$N708,$N708)+1&gt;IF(LEN(INDEX(DEF_MAIL,$N708))=LEN(SUBSTITUTE(INDEX(DEF_MAIL,$N708),";","")),1,LEN(INDEX(DEF_MAIL,$N708))-LEN(SUBSTITUTE(INDEX(DEF_MAIL,$N708),";",""))+1),IF($N708+1&gt;ROWS(DEF_MAIL),"",$N708+1),$N708)),"")</f>
        <v>584</v>
      </c>
      <c r="O709">
        <f>IF($N709="","",INDEX(DEF_OBLAST,$N709,1))</f>
        <v>50007429</v>
      </c>
      <c r="P709" t="str">
        <f>IF($N709="","",INDEX(DEF_OBLAST,$N709,2))</f>
        <v>Petr Šnajdr</v>
      </c>
      <c r="Q709" t="str">
        <f>IF($N709="","",TRIM(RIGHT(LEFT(SUBSTITUTE(INDEX(DEF_MAIL,$N709),";",REPT(" ",LEN(INDEX(DEF_MAIL,$N709)))),COUNTIF($N$2:$N709,$N709)*LEN(INDEX(DEF_MAIL,$N709))),LEN(INDEX(DEF_MAIL,$N709)))))</f>
        <v>info@motops.cz</v>
      </c>
      <c r="R709">
        <f>IF($N709="","",INDEX(DEF_OBLAST,$N709,4))</f>
        <v>23544</v>
      </c>
      <c r="S709">
        <f>IF($N709="","",INDEX(DEF_OBLAST,$N709,5))</f>
        <v>164.80799999999999</v>
      </c>
      <c r="T709">
        <f>IF($N709="","",INDEX(DEF_OBLAST,$N709,6))</f>
        <v>2.0600999999999998</v>
      </c>
      <c r="U709">
        <f>IF($N709="","",INDEX(DEF_OBLAST,$N709,7))</f>
        <v>80</v>
      </c>
      <c r="V709" t="str">
        <f>IF($N709="","",IF(ISNUMBER(INDEX(DEF_OBLAST,$N709,8)),INDEX(DEF_OBLAST,$N709,8),""))</f>
        <v/>
      </c>
      <c r="W709">
        <f>IF($N709="","",INDEX(DEF_OBLAST,$N709,9))</f>
        <v>64394662</v>
      </c>
    </row>
    <row r="710" spans="12:23" x14ac:dyDescent="0.25">
      <c r="L710" t="str">
        <f t="shared" si="11"/>
        <v/>
      </c>
      <c r="N710">
        <f>IFERROR(IF(ROW()=2,1,IF(COUNTIF($N$1:$N709,$N709)+1&gt;IF(LEN(INDEX(DEF_MAIL,$N709))=LEN(SUBSTITUTE(INDEX(DEF_MAIL,$N709),";","")),1,LEN(INDEX(DEF_MAIL,$N709))-LEN(SUBSTITUTE(INDEX(DEF_MAIL,$N709),";",""))+1),IF($N709+1&gt;ROWS(DEF_MAIL),"",$N709+1),$N709)),"")</f>
        <v>585</v>
      </c>
      <c r="O710">
        <f>IF($N710="","",INDEX(DEF_OBLAST,$N710,1))</f>
        <v>50004930</v>
      </c>
      <c r="P710" t="str">
        <f>IF($N710="","",INDEX(DEF_OBLAST,$N710,2))</f>
        <v>RONAL CR s.r.o.</v>
      </c>
      <c r="Q710" t="str">
        <f>IF($N710="","",TRIM(RIGHT(LEFT(SUBSTITUTE(INDEX(DEF_MAIL,$N710),";",REPT(" ",LEN(INDEX(DEF_MAIL,$N710)))),COUNTIF($N$2:$N710,$N710)*LEN(INDEX(DEF_MAIL,$N710))),LEN(INDEX(DEF_MAIL,$N710)))))</f>
        <v>lucie.kovarova@ronal.cz</v>
      </c>
      <c r="R710">
        <f>IF($N710="","",INDEX(DEF_OBLAST,$N710,4))</f>
        <v>18208</v>
      </c>
      <c r="S710">
        <f>IF($N710="","",INDEX(DEF_OBLAST,$N710,5))</f>
        <v>127.456</v>
      </c>
      <c r="T710">
        <f>IF($N710="","",INDEX(DEF_OBLAST,$N710,6))</f>
        <v>2.0894426229508198</v>
      </c>
      <c r="U710">
        <f>IF($N710="","",INDEX(DEF_OBLAST,$N710,7))</f>
        <v>61</v>
      </c>
      <c r="V710" t="str">
        <f>IF($N710="","",IF(ISNUMBER(INDEX(DEF_OBLAST,$N710,8)),INDEX(DEF_OBLAST,$N710,8),""))</f>
        <v/>
      </c>
      <c r="W710">
        <f>IF($N710="","",INDEX(DEF_OBLAST,$N710,9))</f>
        <v>49812106</v>
      </c>
    </row>
    <row r="711" spans="12:23" x14ac:dyDescent="0.25">
      <c r="L711" t="str">
        <f t="shared" si="11"/>
        <v/>
      </c>
      <c r="N711">
        <f>IFERROR(IF(ROW()=2,1,IF(COUNTIF($N$1:$N710,$N710)+1&gt;IF(LEN(INDEX(DEF_MAIL,$N710))=LEN(SUBSTITUTE(INDEX(DEF_MAIL,$N710),";","")),1,LEN(INDEX(DEF_MAIL,$N710))-LEN(SUBSTITUTE(INDEX(DEF_MAIL,$N710),";",""))+1),IF($N710+1&gt;ROWS(DEF_MAIL),"",$N710+1),$N710)),"")</f>
        <v>585</v>
      </c>
      <c r="O711">
        <f>IF($N711="","",INDEX(DEF_OBLAST,$N711,1))</f>
        <v>50004930</v>
      </c>
      <c r="P711" t="str">
        <f>IF($N711="","",INDEX(DEF_OBLAST,$N711,2))</f>
        <v>RONAL CR s.r.o.</v>
      </c>
      <c r="Q711" t="str">
        <f>IF($N711="","",TRIM(RIGHT(LEFT(SUBSTITUTE(INDEX(DEF_MAIL,$N711),";",REPT(" ",LEN(INDEX(DEF_MAIL,$N711)))),COUNTIF($N$2:$N711,$N711)*LEN(INDEX(DEF_MAIL,$N711))),LEN(INDEX(DEF_MAIL,$N711)))))</f>
        <v>prodej@ronal.cz</v>
      </c>
      <c r="R711">
        <f>IF($N711="","",INDEX(DEF_OBLAST,$N711,4))</f>
        <v>18208</v>
      </c>
      <c r="S711">
        <f>IF($N711="","",INDEX(DEF_OBLAST,$N711,5))</f>
        <v>127.456</v>
      </c>
      <c r="T711">
        <f>IF($N711="","",INDEX(DEF_OBLAST,$N711,6))</f>
        <v>2.0894426229508198</v>
      </c>
      <c r="U711">
        <f>IF($N711="","",INDEX(DEF_OBLAST,$N711,7))</f>
        <v>61</v>
      </c>
      <c r="V711" t="str">
        <f>IF($N711="","",IF(ISNUMBER(INDEX(DEF_OBLAST,$N711,8)),INDEX(DEF_OBLAST,$N711,8),""))</f>
        <v/>
      </c>
      <c r="W711">
        <f>IF($N711="","",INDEX(DEF_OBLAST,$N711,9))</f>
        <v>49812106</v>
      </c>
    </row>
    <row r="712" spans="12:23" x14ac:dyDescent="0.25">
      <c r="L712" t="str">
        <f t="shared" si="11"/>
        <v/>
      </c>
      <c r="N712">
        <f>IFERROR(IF(ROW()=2,1,IF(COUNTIF($N$1:$N711,$N711)+1&gt;IF(LEN(INDEX(DEF_MAIL,$N711))=LEN(SUBSTITUTE(INDEX(DEF_MAIL,$N711),";","")),1,LEN(INDEX(DEF_MAIL,$N711))-LEN(SUBSTITUTE(INDEX(DEF_MAIL,$N711),";",""))+1),IF($N711+1&gt;ROWS(DEF_MAIL),"",$N711+1),$N711)),"")</f>
        <v>586</v>
      </c>
      <c r="O712">
        <f>IF($N712="","",INDEX(DEF_OBLAST,$N712,1))</f>
        <v>50008302</v>
      </c>
      <c r="P712" t="str">
        <f>IF($N712="","",INDEX(DEF_OBLAST,$N712,2))</f>
        <v>Ivo Špuk</v>
      </c>
      <c r="Q712" t="str">
        <f>IF($N712="","",TRIM(RIGHT(LEFT(SUBSTITUTE(INDEX(DEF_MAIL,$N712),";",REPT(" ",LEN(INDEX(DEF_MAIL,$N712)))),COUNTIF($N$2:$N712,$N712)*LEN(INDEX(DEF_MAIL,$N712))),LEN(INDEX(DEF_MAIL,$N712)))))</f>
        <v>ivo.spuk@seznam.cz</v>
      </c>
      <c r="R712">
        <f>IF($N712="","",INDEX(DEF_OBLAST,$N712,4))</f>
        <v>77019</v>
      </c>
      <c r="S712">
        <f>IF($N712="","",INDEX(DEF_OBLAST,$N712,5))</f>
        <v>539.13300000000004</v>
      </c>
      <c r="T712">
        <f>IF($N712="","",INDEX(DEF_OBLAST,$N712,6))</f>
        <v>2.1142470588235294</v>
      </c>
      <c r="U712">
        <f>IF($N712="","",INDEX(DEF_OBLAST,$N712,7))</f>
        <v>255</v>
      </c>
      <c r="V712" t="str">
        <f>IF($N712="","",IF(ISNUMBER(INDEX(DEF_OBLAST,$N712,8)),INDEX(DEF_OBLAST,$N712,8),""))</f>
        <v/>
      </c>
      <c r="W712">
        <f>IF($N712="","",INDEX(DEF_OBLAST,$N712,9))</f>
        <v>42037107</v>
      </c>
    </row>
    <row r="713" spans="12:23" x14ac:dyDescent="0.25">
      <c r="L713" t="str">
        <f t="shared" si="11"/>
        <v/>
      </c>
      <c r="N713">
        <f>IFERROR(IF(ROW()=2,1,IF(COUNTIF($N$1:$N712,$N712)+1&gt;IF(LEN(INDEX(DEF_MAIL,$N712))=LEN(SUBSTITUTE(INDEX(DEF_MAIL,$N712),";","")),1,LEN(INDEX(DEF_MAIL,$N712))-LEN(SUBSTITUTE(INDEX(DEF_MAIL,$N712),";",""))+1),IF($N712+1&gt;ROWS(DEF_MAIL),"",$N712+1),$N712)),"")</f>
        <v>587</v>
      </c>
      <c r="O713">
        <f>IF($N713="","",INDEX(DEF_OBLAST,$N713,1))</f>
        <v>50010134</v>
      </c>
      <c r="P713" t="str">
        <f>IF($N713="","",INDEX(DEF_OBLAST,$N713,2))</f>
        <v>A1 - Point, s.r.o.</v>
      </c>
      <c r="Q713" t="str">
        <f>IF($N713="","",TRIM(RIGHT(LEFT(SUBSTITUTE(INDEX(DEF_MAIL,$N713),";",REPT(" ",LEN(INDEX(DEF_MAIL,$N713)))),COUNTIF($N$2:$N713,$N713)*LEN(INDEX(DEF_MAIL,$N713))),LEN(INDEX(DEF_MAIL,$N713)))))</f>
        <v>info@prodejdilu.cz</v>
      </c>
      <c r="R713">
        <f>IF($N713="","",INDEX(DEF_OBLAST,$N713,4))</f>
        <v>6737</v>
      </c>
      <c r="S713">
        <f>IF($N713="","",INDEX(DEF_OBLAST,$N713,5))</f>
        <v>47.158999999999999</v>
      </c>
      <c r="T713">
        <f>IF($N713="","",INDEX(DEF_OBLAST,$N713,6))</f>
        <v>2.1435909090909089</v>
      </c>
      <c r="U713">
        <f>IF($N713="","",INDEX(DEF_OBLAST,$N713,7))</f>
        <v>22</v>
      </c>
      <c r="V713" t="str">
        <f>IF($N713="","",IF(ISNUMBER(INDEX(DEF_OBLAST,$N713,8)),INDEX(DEF_OBLAST,$N713,8),""))</f>
        <v/>
      </c>
      <c r="W713">
        <f>IF($N713="","",INDEX(DEF_OBLAST,$N713,9))</f>
        <v>27140598</v>
      </c>
    </row>
    <row r="714" spans="12:23" x14ac:dyDescent="0.25">
      <c r="L714" t="str">
        <f t="shared" si="11"/>
        <v/>
      </c>
      <c r="N714">
        <f>IFERROR(IF(ROW()=2,1,IF(COUNTIF($N$1:$N713,$N713)+1&gt;IF(LEN(INDEX(DEF_MAIL,$N713))=LEN(SUBSTITUTE(INDEX(DEF_MAIL,$N713),";","")),1,LEN(INDEX(DEF_MAIL,$N713))-LEN(SUBSTITUTE(INDEX(DEF_MAIL,$N713),";",""))+1),IF($N713+1&gt;ROWS(DEF_MAIL),"",$N713+1),$N713)),"")</f>
        <v>588</v>
      </c>
      <c r="O714">
        <f>IF($N714="","",INDEX(DEF_OBLAST,$N714,1))</f>
        <v>50010511</v>
      </c>
      <c r="P714" t="str">
        <f>IF($N714="","",INDEX(DEF_OBLAST,$N714,2))</f>
        <v>IHLE CZECH, s.r.o.</v>
      </c>
      <c r="Q714" t="str">
        <f>IF($N714="","",TRIM(RIGHT(LEFT(SUBSTITUTE(INDEX(DEF_MAIL,$N714),";",REPT(" ",LEN(INDEX(DEF_MAIL,$N714)))),COUNTIF($N$2:$N714,$N714)*LEN(INDEX(DEF_MAIL,$N714))),LEN(INDEX(DEF_MAIL,$N714)))))</f>
        <v>einvoice@ihlenet.com</v>
      </c>
      <c r="R714">
        <f>IF($N714="","",INDEX(DEF_OBLAST,$N714,4))</f>
        <v>105958</v>
      </c>
      <c r="S714">
        <f>IF($N714="","",INDEX(DEF_OBLAST,$N714,5))</f>
        <v>741.70600000000002</v>
      </c>
      <c r="T714">
        <f>IF($N714="","",INDEX(DEF_OBLAST,$N714,6))</f>
        <v>2.1879233038348085</v>
      </c>
      <c r="U714">
        <f>IF($N714="","",INDEX(DEF_OBLAST,$N714,7))</f>
        <v>339</v>
      </c>
      <c r="V714" t="str">
        <f>IF($N714="","",IF(ISNUMBER(INDEX(DEF_OBLAST,$N714,8)),INDEX(DEF_OBLAST,$N714,8),""))</f>
        <v/>
      </c>
      <c r="W714">
        <f>IF($N714="","",INDEX(DEF_OBLAST,$N714,9))</f>
        <v>26324831</v>
      </c>
    </row>
    <row r="715" spans="12:23" x14ac:dyDescent="0.25">
      <c r="L715" t="str">
        <f t="shared" si="11"/>
        <v/>
      </c>
      <c r="N715">
        <f>IFERROR(IF(ROW()=2,1,IF(COUNTIF($N$1:$N714,$N714)+1&gt;IF(LEN(INDEX(DEF_MAIL,$N714))=LEN(SUBSTITUTE(INDEX(DEF_MAIL,$N714),";","")),1,LEN(INDEX(DEF_MAIL,$N714))-LEN(SUBSTITUTE(INDEX(DEF_MAIL,$N714),";",""))+1),IF($N714+1&gt;ROWS(DEF_MAIL),"",$N714+1),$N714)),"")</f>
        <v>589</v>
      </c>
      <c r="O715">
        <f>IF($N715="","",INDEX(DEF_OBLAST,$N715,1))</f>
        <v>50006618</v>
      </c>
      <c r="P715" t="str">
        <f>IF($N715="","",INDEX(DEF_OBLAST,$N715,2))</f>
        <v>Libor Podhajský</v>
      </c>
      <c r="Q715" t="str">
        <f>IF($N715="","",TRIM(RIGHT(LEFT(SUBSTITUTE(INDEX(DEF_MAIL,$N715),";",REPT(" ",LEN(INDEX(DEF_MAIL,$N715)))),COUNTIF($N$2:$N715,$N715)*LEN(INDEX(DEF_MAIL,$N715))),LEN(INDEX(DEF_MAIL,$N715)))))</f>
        <v>libor.podhajsky@volny.cz</v>
      </c>
      <c r="R715">
        <f>IF($N715="","",INDEX(DEF_OBLAST,$N715,4))</f>
        <v>9392</v>
      </c>
      <c r="S715">
        <f>IF($N715="","",INDEX(DEF_OBLAST,$N715,5))</f>
        <v>65.744</v>
      </c>
      <c r="T715">
        <f>IF($N715="","",INDEX(DEF_OBLAST,$N715,6))</f>
        <v>2.1914666666666665</v>
      </c>
      <c r="U715">
        <f>IF($N715="","",INDEX(DEF_OBLAST,$N715,7))</f>
        <v>30</v>
      </c>
      <c r="V715" t="str">
        <f>IF($N715="","",IF(ISNUMBER(INDEX(DEF_OBLAST,$N715,8)),INDEX(DEF_OBLAST,$N715,8),""))</f>
        <v/>
      </c>
      <c r="W715">
        <f>IF($N715="","",INDEX(DEF_OBLAST,$N715,9))</f>
        <v>63464403</v>
      </c>
    </row>
    <row r="716" spans="12:23" x14ac:dyDescent="0.25">
      <c r="L716" t="str">
        <f t="shared" si="11"/>
        <v/>
      </c>
      <c r="N716">
        <f>IFERROR(IF(ROW()=2,1,IF(COUNTIF($N$1:$N715,$N715)+1&gt;IF(LEN(INDEX(DEF_MAIL,$N715))=LEN(SUBSTITUTE(INDEX(DEF_MAIL,$N715),";","")),1,LEN(INDEX(DEF_MAIL,$N715))-LEN(SUBSTITUTE(INDEX(DEF_MAIL,$N715),";",""))+1),IF($N715+1&gt;ROWS(DEF_MAIL),"",$N715+1),$N715)),"")</f>
        <v>590</v>
      </c>
      <c r="O716">
        <f>IF($N716="","",INDEX(DEF_OBLAST,$N716,1))</f>
        <v>50012064</v>
      </c>
      <c r="P716" t="str">
        <f>IF($N716="","",INDEX(DEF_OBLAST,$N716,2))</f>
        <v>ELUSET Consulting s.r.o.</v>
      </c>
      <c r="Q716" t="str">
        <f>IF($N716="","",TRIM(RIGHT(LEFT(SUBSTITUTE(INDEX(DEF_MAIL,$N716),";",REPT(" ",LEN(INDEX(DEF_MAIL,$N716)))),COUNTIF($N$2:$N716,$N716)*LEN(INDEX(DEF_MAIL,$N716))),LEN(INDEX(DEF_MAIL,$N716)))))</f>
        <v>ji.ondrej@gmail.com</v>
      </c>
      <c r="R716">
        <f>IF($N716="","",INDEX(DEF_OBLAST,$N716,4))</f>
        <v>16960</v>
      </c>
      <c r="S716">
        <f>IF($N716="","",INDEX(DEF_OBLAST,$N716,5))</f>
        <v>118.72</v>
      </c>
      <c r="T716">
        <f>IF($N716="","",INDEX(DEF_OBLAST,$N716,6))</f>
        <v>2.1985185185185183</v>
      </c>
      <c r="U716">
        <f>IF($N716="","",INDEX(DEF_OBLAST,$N716,7))</f>
        <v>54</v>
      </c>
      <c r="V716" t="str">
        <f>IF($N716="","",IF(ISNUMBER(INDEX(DEF_OBLAST,$N716,8)),INDEX(DEF_OBLAST,$N716,8),""))</f>
        <v/>
      </c>
      <c r="W716">
        <f>IF($N716="","",INDEX(DEF_OBLAST,$N716,9))</f>
        <v>5175291</v>
      </c>
    </row>
    <row r="717" spans="12:23" x14ac:dyDescent="0.25">
      <c r="L717" t="str">
        <f t="shared" si="11"/>
        <v/>
      </c>
      <c r="N717">
        <f>IFERROR(IF(ROW()=2,1,IF(COUNTIF($N$1:$N716,$N716)+1&gt;IF(LEN(INDEX(DEF_MAIL,$N716))=LEN(SUBSTITUTE(INDEX(DEF_MAIL,$N716),";","")),1,LEN(INDEX(DEF_MAIL,$N716))-LEN(SUBSTITUTE(INDEX(DEF_MAIL,$N716),";",""))+1),IF($N716+1&gt;ROWS(DEF_MAIL),"",$N716+1),$N716)),"")</f>
        <v>590</v>
      </c>
      <c r="O717">
        <f>IF($N717="","",INDEX(DEF_OBLAST,$N717,1))</f>
        <v>50012064</v>
      </c>
      <c r="P717" t="str">
        <f>IF($N717="","",INDEX(DEF_OBLAST,$N717,2))</f>
        <v>ELUSET Consulting s.r.o.</v>
      </c>
      <c r="Q717" t="str">
        <f>IF($N717="","",TRIM(RIGHT(LEFT(SUBSTITUTE(INDEX(DEF_MAIL,$N717),";",REPT(" ",LEN(INDEX(DEF_MAIL,$N717)))),COUNTIF($N$2:$N717,$N717)*LEN(INDEX(DEF_MAIL,$N717))),LEN(INDEX(DEF_MAIL,$N717)))))</f>
        <v>o.sirl@seznam.cz</v>
      </c>
      <c r="R717">
        <f>IF($N717="","",INDEX(DEF_OBLAST,$N717,4))</f>
        <v>16960</v>
      </c>
      <c r="S717">
        <f>IF($N717="","",INDEX(DEF_OBLAST,$N717,5))</f>
        <v>118.72</v>
      </c>
      <c r="T717">
        <f>IF($N717="","",INDEX(DEF_OBLAST,$N717,6))</f>
        <v>2.1985185185185183</v>
      </c>
      <c r="U717">
        <f>IF($N717="","",INDEX(DEF_OBLAST,$N717,7))</f>
        <v>54</v>
      </c>
      <c r="V717" t="str">
        <f>IF($N717="","",IF(ISNUMBER(INDEX(DEF_OBLAST,$N717,8)),INDEX(DEF_OBLAST,$N717,8),""))</f>
        <v/>
      </c>
      <c r="W717">
        <f>IF($N717="","",INDEX(DEF_OBLAST,$N717,9))</f>
        <v>5175291</v>
      </c>
    </row>
    <row r="718" spans="12:23" x14ac:dyDescent="0.25">
      <c r="L718" t="str">
        <f t="shared" si="11"/>
        <v/>
      </c>
      <c r="N718">
        <f>IFERROR(IF(ROW()=2,1,IF(COUNTIF($N$1:$N717,$N717)+1&gt;IF(LEN(INDEX(DEF_MAIL,$N717))=LEN(SUBSTITUTE(INDEX(DEF_MAIL,$N717),";","")),1,LEN(INDEX(DEF_MAIL,$N717))-LEN(SUBSTITUTE(INDEX(DEF_MAIL,$N717),";",""))+1),IF($N717+1&gt;ROWS(DEF_MAIL),"",$N717+1),$N717)),"")</f>
        <v>591</v>
      </c>
      <c r="O718">
        <f>IF($N718="","",INDEX(DEF_OBLAST,$N718,1))</f>
        <v>50012491</v>
      </c>
      <c r="P718" t="str">
        <f>IF($N718="","",INDEX(DEF_OBLAST,$N718,2))</f>
        <v>hokej - live s.r.o.</v>
      </c>
      <c r="Q718" t="str">
        <f>IF($N718="","",TRIM(RIGHT(LEFT(SUBSTITUTE(INDEX(DEF_MAIL,$N718),";",REPT(" ",LEN(INDEX(DEF_MAIL,$N718)))),COUNTIF($N$2:$N718,$N718)*LEN(INDEX(DEF_MAIL,$N718))),LEN(INDEX(DEF_MAIL,$N718)))))</f>
        <v>info@hokej-live.cz</v>
      </c>
      <c r="R718">
        <f>IF($N718="","",INDEX(DEF_OBLAST,$N718,4))</f>
        <v>5978</v>
      </c>
      <c r="S718">
        <f>IF($N718="","",INDEX(DEF_OBLAST,$N718,5))</f>
        <v>41.846000000000004</v>
      </c>
      <c r="T718">
        <f>IF($N718="","",INDEX(DEF_OBLAST,$N718,6))</f>
        <v>2.2024210526315793</v>
      </c>
      <c r="U718">
        <f>IF($N718="","",INDEX(DEF_OBLAST,$N718,7))</f>
        <v>19</v>
      </c>
      <c r="V718" t="str">
        <f>IF($N718="","",IF(ISNUMBER(INDEX(DEF_OBLAST,$N718,8)),INDEX(DEF_OBLAST,$N718,8),""))</f>
        <v/>
      </c>
      <c r="W718">
        <f>IF($N718="","",INDEX(DEF_OBLAST,$N718,9))</f>
        <v>5275261</v>
      </c>
    </row>
    <row r="719" spans="12:23" x14ac:dyDescent="0.25">
      <c r="L719" t="str">
        <f t="shared" si="11"/>
        <v/>
      </c>
      <c r="N719">
        <f>IFERROR(IF(ROW()=2,1,IF(COUNTIF($N$1:$N718,$N718)+1&gt;IF(LEN(INDEX(DEF_MAIL,$N718))=LEN(SUBSTITUTE(INDEX(DEF_MAIL,$N718),";","")),1,LEN(INDEX(DEF_MAIL,$N718))-LEN(SUBSTITUTE(INDEX(DEF_MAIL,$N718),";",""))+1),IF($N718+1&gt;ROWS(DEF_MAIL),"",$N718+1),$N718)),"")</f>
        <v>592</v>
      </c>
      <c r="O719">
        <f>IF($N719="","",INDEX(DEF_OBLAST,$N719,1))</f>
        <v>50007720</v>
      </c>
      <c r="P719" t="str">
        <f>IF($N719="","",INDEX(DEF_OBLAST,$N719,2))</f>
        <v>HOTOVÝ INTERIER s.r.o.</v>
      </c>
      <c r="Q719" t="str">
        <f>IF($N719="","",TRIM(RIGHT(LEFT(SUBSTITUTE(INDEX(DEF_MAIL,$N719),";",REPT(" ",LEN(INDEX(DEF_MAIL,$N719)))),COUNTIF($N$2:$N719,$N719)*LEN(INDEX(DEF_MAIL,$N719))),LEN(INDEX(DEF_MAIL,$N719)))))</f>
        <v>raclavska@hotovyinterier.cz</v>
      </c>
      <c r="R719">
        <f>IF($N719="","",INDEX(DEF_OBLAST,$N719,4))</f>
        <v>2528</v>
      </c>
      <c r="S719">
        <f>IF($N719="","",INDEX(DEF_OBLAST,$N719,5))</f>
        <v>17.696000000000002</v>
      </c>
      <c r="T719">
        <f>IF($N719="","",INDEX(DEF_OBLAST,$N719,6))</f>
        <v>2.2120000000000002</v>
      </c>
      <c r="U719">
        <f>IF($N719="","",INDEX(DEF_OBLAST,$N719,7))</f>
        <v>8</v>
      </c>
      <c r="V719" t="str">
        <f>IF($N719="","",IF(ISNUMBER(INDEX(DEF_OBLAST,$N719,8)),INDEX(DEF_OBLAST,$N719,8),""))</f>
        <v/>
      </c>
      <c r="W719">
        <f>IF($N719="","",INDEX(DEF_OBLAST,$N719,9))</f>
        <v>25725157</v>
      </c>
    </row>
    <row r="720" spans="12:23" x14ac:dyDescent="0.25">
      <c r="L720" t="str">
        <f t="shared" si="11"/>
        <v/>
      </c>
      <c r="N720">
        <f>IFERROR(IF(ROW()=2,1,IF(COUNTIF($N$1:$N719,$N719)+1&gt;IF(LEN(INDEX(DEF_MAIL,$N719))=LEN(SUBSTITUTE(INDEX(DEF_MAIL,$N719),";","")),1,LEN(INDEX(DEF_MAIL,$N719))-LEN(SUBSTITUTE(INDEX(DEF_MAIL,$N719),";",""))+1),IF($N719+1&gt;ROWS(DEF_MAIL),"",$N719+1),$N719)),"")</f>
        <v>593</v>
      </c>
      <c r="O720">
        <f>IF($N720="","",INDEX(DEF_OBLAST,$N720,1))</f>
        <v>50005375</v>
      </c>
      <c r="P720" t="str">
        <f>IF($N720="","",INDEX(DEF_OBLAST,$N720,2))</f>
        <v>Zdzislaw Krajewski-SCARLETT</v>
      </c>
      <c r="Q720" t="str">
        <f>IF($N720="","",TRIM(RIGHT(LEFT(SUBSTITUTE(INDEX(DEF_MAIL,$N720),";",REPT(" ",LEN(INDEX(DEF_MAIL,$N720)))),COUNTIF($N$2:$N720,$N720)*LEN(INDEX(DEF_MAIL,$N720))),LEN(INDEX(DEF_MAIL,$N720)))))</f>
        <v>info@scarlett.cz</v>
      </c>
      <c r="R720">
        <f>IF($N720="","",INDEX(DEF_OBLAST,$N720,4))</f>
        <v>23119</v>
      </c>
      <c r="S720">
        <f>IF($N720="","",INDEX(DEF_OBLAST,$N720,5))</f>
        <v>161.833</v>
      </c>
      <c r="T720">
        <f>IF($N720="","",INDEX(DEF_OBLAST,$N720,6))</f>
        <v>2.216890410958904</v>
      </c>
      <c r="U720">
        <f>IF($N720="","",INDEX(DEF_OBLAST,$N720,7))</f>
        <v>73</v>
      </c>
      <c r="V720" t="str">
        <f>IF($N720="","",IF(ISNUMBER(INDEX(DEF_OBLAST,$N720,8)),INDEX(DEF_OBLAST,$N720,8),""))</f>
        <v/>
      </c>
      <c r="W720">
        <f>IF($N720="","",INDEX(DEF_OBLAST,$N720,9))</f>
        <v>62744763</v>
      </c>
    </row>
    <row r="721" spans="12:23" x14ac:dyDescent="0.25">
      <c r="L721" t="str">
        <f t="shared" si="11"/>
        <v/>
      </c>
      <c r="N721">
        <f>IFERROR(IF(ROW()=2,1,IF(COUNTIF($N$1:$N720,$N720)+1&gt;IF(LEN(INDEX(DEF_MAIL,$N720))=LEN(SUBSTITUTE(INDEX(DEF_MAIL,$N720),";","")),1,LEN(INDEX(DEF_MAIL,$N720))-LEN(SUBSTITUTE(INDEX(DEF_MAIL,$N720),";",""))+1),IF($N720+1&gt;ROWS(DEF_MAIL),"",$N720+1),$N720)),"")</f>
        <v>594</v>
      </c>
      <c r="O721">
        <f>IF($N721="","",INDEX(DEF_OBLAST,$N721,1))</f>
        <v>50012482</v>
      </c>
      <c r="P721" t="str">
        <f>IF($N721="","",INDEX(DEF_OBLAST,$N721,2))</f>
        <v>JEEPZ cz s.r.o.</v>
      </c>
      <c r="Q721" t="str">
        <f>IF($N721="","",TRIM(RIGHT(LEFT(SUBSTITUTE(INDEX(DEF_MAIL,$N721),";",REPT(" ",LEN(INDEX(DEF_MAIL,$N721)))),COUNTIF($N$2:$N721,$N721)*LEN(INDEX(DEF_MAIL,$N721))),LEN(INDEX(DEF_MAIL,$N721)))))</f>
        <v>novak@ragnes.cz</v>
      </c>
      <c r="R721">
        <f>IF($N721="","",INDEX(DEF_OBLAST,$N721,4))</f>
        <v>12670</v>
      </c>
      <c r="S721">
        <f>IF($N721="","",INDEX(DEF_OBLAST,$N721,5))</f>
        <v>88.69</v>
      </c>
      <c r="T721">
        <f>IF($N721="","",INDEX(DEF_OBLAST,$N721,6))</f>
        <v>2.2172499999999999</v>
      </c>
      <c r="U721">
        <f>IF($N721="","",INDEX(DEF_OBLAST,$N721,7))</f>
        <v>40</v>
      </c>
      <c r="V721" t="str">
        <f>IF($N721="","",IF(ISNUMBER(INDEX(DEF_OBLAST,$N721,8)),INDEX(DEF_OBLAST,$N721,8),""))</f>
        <v/>
      </c>
      <c r="W721">
        <f>IF($N721="","",INDEX(DEF_OBLAST,$N721,9))</f>
        <v>5372640</v>
      </c>
    </row>
    <row r="722" spans="12:23" x14ac:dyDescent="0.25">
      <c r="L722" t="str">
        <f t="shared" si="11"/>
        <v/>
      </c>
      <c r="N722">
        <f>IFERROR(IF(ROW()=2,1,IF(COUNTIF($N$1:$N721,$N721)+1&gt;IF(LEN(INDEX(DEF_MAIL,$N721))=LEN(SUBSTITUTE(INDEX(DEF_MAIL,$N721),";","")),1,LEN(INDEX(DEF_MAIL,$N721))-LEN(SUBSTITUTE(INDEX(DEF_MAIL,$N721),";",""))+1),IF($N721+1&gt;ROWS(DEF_MAIL),"",$N721+1),$N721)),"")</f>
        <v>595</v>
      </c>
      <c r="O722">
        <f>IF($N722="","",INDEX(DEF_OBLAST,$N722,1))</f>
        <v>50007788</v>
      </c>
      <c r="P722" t="str">
        <f>IF($N722="","",INDEX(DEF_OBLAST,$N722,2))</f>
        <v>Helena Zedková</v>
      </c>
      <c r="Q722" t="str">
        <f>IF($N722="","",TRIM(RIGHT(LEFT(SUBSTITUTE(INDEX(DEF_MAIL,$N722),";",REPT(" ",LEN(INDEX(DEF_MAIL,$N722)))),COUNTIF($N$2:$N722,$N722)*LEN(INDEX(DEF_MAIL,$N722))),LEN(INDEX(DEF_MAIL,$N722)))))</f>
        <v>info@gentlemans.cz</v>
      </c>
      <c r="R722">
        <f>IF($N722="","",INDEX(DEF_OBLAST,$N722,4))</f>
        <v>1619</v>
      </c>
      <c r="S722">
        <f>IF($N722="","",INDEX(DEF_OBLAST,$N722,5))</f>
        <v>11.333</v>
      </c>
      <c r="T722">
        <f>IF($N722="","",INDEX(DEF_OBLAST,$N722,6))</f>
        <v>2.2665999999999999</v>
      </c>
      <c r="U722">
        <f>IF($N722="","",INDEX(DEF_OBLAST,$N722,7))</f>
        <v>5</v>
      </c>
      <c r="V722" t="str">
        <f>IF($N722="","",IF(ISNUMBER(INDEX(DEF_OBLAST,$N722,8)),INDEX(DEF_OBLAST,$N722,8),""))</f>
        <v/>
      </c>
      <c r="W722">
        <f>IF($N722="","",INDEX(DEF_OBLAST,$N722,9))</f>
        <v>76302067</v>
      </c>
    </row>
    <row r="723" spans="12:23" x14ac:dyDescent="0.25">
      <c r="L723" t="str">
        <f t="shared" si="11"/>
        <v/>
      </c>
      <c r="N723">
        <f>IFERROR(IF(ROW()=2,1,IF(COUNTIF($N$1:$N722,$N722)+1&gt;IF(LEN(INDEX(DEF_MAIL,$N722))=LEN(SUBSTITUTE(INDEX(DEF_MAIL,$N722),";","")),1,LEN(INDEX(DEF_MAIL,$N722))-LEN(SUBSTITUTE(INDEX(DEF_MAIL,$N722),";",""))+1),IF($N722+1&gt;ROWS(DEF_MAIL),"",$N722+1),$N722)),"")</f>
        <v>596</v>
      </c>
      <c r="O723">
        <f>IF($N723="","",INDEX(DEF_OBLAST,$N723,1))</f>
        <v>50008818</v>
      </c>
      <c r="P723" t="str">
        <f>IF($N723="","",INDEX(DEF_OBLAST,$N723,2))</f>
        <v>DANA MACHORKOVÁ</v>
      </c>
      <c r="Q723" t="str">
        <f>IF($N723="","",TRIM(RIGHT(LEFT(SUBSTITUTE(INDEX(DEF_MAIL,$N723),";",REPT(" ",LEN(INDEX(DEF_MAIL,$N723)))),COUNTIF($N$2:$N723,$N723)*LEN(INDEX(DEF_MAIL,$N723))),LEN(INDEX(DEF_MAIL,$N723)))))</f>
        <v>danamachorkova@email.cz</v>
      </c>
      <c r="R723">
        <f>IF($N723="","",INDEX(DEF_OBLAST,$N723,4))</f>
        <v>1329</v>
      </c>
      <c r="S723">
        <f>IF($N723="","",INDEX(DEF_OBLAST,$N723,5))</f>
        <v>9.3030000000000008</v>
      </c>
      <c r="T723">
        <f>IF($N723="","",INDEX(DEF_OBLAST,$N723,6))</f>
        <v>2.3257500000000002</v>
      </c>
      <c r="U723">
        <f>IF($N723="","",INDEX(DEF_OBLAST,$N723,7))</f>
        <v>4</v>
      </c>
      <c r="V723" t="str">
        <f>IF($N723="","",IF(ISNUMBER(INDEX(DEF_OBLAST,$N723,8)),INDEX(DEF_OBLAST,$N723,8),""))</f>
        <v/>
      </c>
      <c r="W723">
        <f>IF($N723="","",INDEX(DEF_OBLAST,$N723,9))</f>
        <v>75290189</v>
      </c>
    </row>
    <row r="724" spans="12:23" x14ac:dyDescent="0.25">
      <c r="L724" t="str">
        <f t="shared" si="11"/>
        <v/>
      </c>
      <c r="N724">
        <f>IFERROR(IF(ROW()=2,1,IF(COUNTIF($N$1:$N723,$N723)+1&gt;IF(LEN(INDEX(DEF_MAIL,$N723))=LEN(SUBSTITUTE(INDEX(DEF_MAIL,$N723),";","")),1,LEN(INDEX(DEF_MAIL,$N723))-LEN(SUBSTITUTE(INDEX(DEF_MAIL,$N723),";",""))+1),IF($N723+1&gt;ROWS(DEF_MAIL),"",$N723+1),$N723)),"")</f>
        <v>597</v>
      </c>
      <c r="O724">
        <f>IF($N724="","",INDEX(DEF_OBLAST,$N724,1))</f>
        <v>50007961</v>
      </c>
      <c r="P724" t="str">
        <f>IF($N724="","",INDEX(DEF_OBLAST,$N724,2))</f>
        <v>Kava.cz s.r.o.</v>
      </c>
      <c r="Q724" t="str">
        <f>IF($N724="","",TRIM(RIGHT(LEFT(SUBSTITUTE(INDEX(DEF_MAIL,$N724),";",REPT(" ",LEN(INDEX(DEF_MAIL,$N724)))),COUNTIF($N$2:$N724,$N724)*LEN(INDEX(DEF_MAIL,$N724))),LEN(INDEX(DEF_MAIL,$N724)))))</f>
        <v>objednavky@kava.cz</v>
      </c>
      <c r="R724">
        <f>IF($N724="","",INDEX(DEF_OBLAST,$N724,4))</f>
        <v>997</v>
      </c>
      <c r="S724">
        <f>IF($N724="","",INDEX(DEF_OBLAST,$N724,5))</f>
        <v>6.9790000000000001</v>
      </c>
      <c r="T724">
        <f>IF($N724="","",INDEX(DEF_OBLAST,$N724,6))</f>
        <v>2.3263333333333334</v>
      </c>
      <c r="U724">
        <f>IF($N724="","",INDEX(DEF_OBLAST,$N724,7))</f>
        <v>3</v>
      </c>
      <c r="V724" t="str">
        <f>IF($N724="","",IF(ISNUMBER(INDEX(DEF_OBLAST,$N724,8)),INDEX(DEF_OBLAST,$N724,8),""))</f>
        <v/>
      </c>
      <c r="W724">
        <f>IF($N724="","",INDEX(DEF_OBLAST,$N724,9))</f>
        <v>24289671</v>
      </c>
    </row>
    <row r="725" spans="12:23" x14ac:dyDescent="0.25">
      <c r="L725" t="str">
        <f t="shared" si="11"/>
        <v/>
      </c>
      <c r="N725">
        <f>IFERROR(IF(ROW()=2,1,IF(COUNTIF($N$1:$N724,$N724)+1&gt;IF(LEN(INDEX(DEF_MAIL,$N724))=LEN(SUBSTITUTE(INDEX(DEF_MAIL,$N724),";","")),1,LEN(INDEX(DEF_MAIL,$N724))-LEN(SUBSTITUTE(INDEX(DEF_MAIL,$N724),";",""))+1),IF($N724+1&gt;ROWS(DEF_MAIL),"",$N724+1),$N724)),"")</f>
        <v>598</v>
      </c>
      <c r="O725">
        <f>IF($N725="","",INDEX(DEF_OBLAST,$N725,1))</f>
        <v>50004972</v>
      </c>
      <c r="P725" t="str">
        <f>IF($N725="","",INDEX(DEF_OBLAST,$N725,2))</f>
        <v>KNOK - polygrafie s.r.o.</v>
      </c>
      <c r="Q725" t="str">
        <f>IF($N725="","",TRIM(RIGHT(LEFT(SUBSTITUTE(INDEX(DEF_MAIL,$N725),";",REPT(" ",LEN(INDEX(DEF_MAIL,$N725)))),COUNTIF($N$2:$N725,$N725)*LEN(INDEX(DEF_MAIL,$N725))),LEN(INDEX(DEF_MAIL,$N725)))))</f>
        <v>servis@knok.cz</v>
      </c>
      <c r="R725">
        <f>IF($N725="","",INDEX(DEF_OBLAST,$N725,4))</f>
        <v>4986</v>
      </c>
      <c r="S725">
        <f>IF($N725="","",INDEX(DEF_OBLAST,$N725,5))</f>
        <v>34.902000000000001</v>
      </c>
      <c r="T725">
        <f>IF($N725="","",INDEX(DEF_OBLAST,$N725,6))</f>
        <v>2.3268</v>
      </c>
      <c r="U725">
        <f>IF($N725="","",INDEX(DEF_OBLAST,$N725,7))</f>
        <v>15</v>
      </c>
      <c r="V725" t="str">
        <f>IF($N725="","",IF(ISNUMBER(INDEX(DEF_OBLAST,$N725,8)),INDEX(DEF_OBLAST,$N725,8),""))</f>
        <v/>
      </c>
      <c r="W725">
        <f>IF($N725="","",INDEX(DEF_OBLAST,$N725,9))</f>
        <v>64938361</v>
      </c>
    </row>
    <row r="726" spans="12:23" x14ac:dyDescent="0.25">
      <c r="L726" t="str">
        <f t="shared" si="11"/>
        <v/>
      </c>
      <c r="N726">
        <f>IFERROR(IF(ROW()=2,1,IF(COUNTIF($N$1:$N725,$N725)+1&gt;IF(LEN(INDEX(DEF_MAIL,$N725))=LEN(SUBSTITUTE(INDEX(DEF_MAIL,$N725),";","")),1,LEN(INDEX(DEF_MAIL,$N725))-LEN(SUBSTITUTE(INDEX(DEF_MAIL,$N725),";",""))+1),IF($N725+1&gt;ROWS(DEF_MAIL),"",$N725+1),$N725)),"")</f>
        <v>599</v>
      </c>
      <c r="O726">
        <f>IF($N726="","",INDEX(DEF_OBLAST,$N726,1))</f>
        <v>50011535</v>
      </c>
      <c r="P726" t="str">
        <f>IF($N726="","",INDEX(DEF_OBLAST,$N726,2))</f>
        <v>Jirí Drašnar</v>
      </c>
      <c r="Q726" t="str">
        <f>IF($N726="","",TRIM(RIGHT(LEFT(SUBSTITUTE(INDEX(DEF_MAIL,$N726),";",REPT(" ",LEN(INDEX(DEF_MAIL,$N726)))),COUNTIF($N$2:$N726,$N726)*LEN(INDEX(DEF_MAIL,$N726))),LEN(INDEX(DEF_MAIL,$N726)))))</f>
        <v>prodej.zamrsk@nerosty.cz</v>
      </c>
      <c r="R726">
        <f>IF($N726="","",INDEX(DEF_OBLAST,$N726,4))</f>
        <v>6112</v>
      </c>
      <c r="S726">
        <f>IF($N726="","",INDEX(DEF_OBLAST,$N726,5))</f>
        <v>42.783999999999999</v>
      </c>
      <c r="T726">
        <f>IF($N726="","",INDEX(DEF_OBLAST,$N726,6))</f>
        <v>2.3768888888888888</v>
      </c>
      <c r="U726">
        <f>IF($N726="","",INDEX(DEF_OBLAST,$N726,7))</f>
        <v>18</v>
      </c>
      <c r="V726" t="str">
        <f>IF($N726="","",IF(ISNUMBER(INDEX(DEF_OBLAST,$N726,8)),INDEX(DEF_OBLAST,$N726,8),""))</f>
        <v/>
      </c>
      <c r="W726">
        <f>IF($N726="","",INDEX(DEF_OBLAST,$N726,9))</f>
        <v>65681266</v>
      </c>
    </row>
    <row r="727" spans="12:23" x14ac:dyDescent="0.25">
      <c r="L727" t="str">
        <f t="shared" si="11"/>
        <v/>
      </c>
      <c r="N727">
        <f>IFERROR(IF(ROW()=2,1,IF(COUNTIF($N$1:$N726,$N726)+1&gt;IF(LEN(INDEX(DEF_MAIL,$N726))=LEN(SUBSTITUTE(INDEX(DEF_MAIL,$N726),";","")),1,LEN(INDEX(DEF_MAIL,$N726))-LEN(SUBSTITUTE(INDEX(DEF_MAIL,$N726),";",""))+1),IF($N726+1&gt;ROWS(DEF_MAIL),"",$N726+1),$N726)),"")</f>
        <v>600</v>
      </c>
      <c r="O727">
        <f>IF($N727="","",INDEX(DEF_OBLAST,$N727,1))</f>
        <v>50008671</v>
      </c>
      <c r="P727" t="str">
        <f>IF($N727="","",INDEX(DEF_OBLAST,$N727,2))</f>
        <v>Jan Hataš</v>
      </c>
      <c r="Q727" t="str">
        <f>IF($N727="","",TRIM(RIGHT(LEFT(SUBSTITUTE(INDEX(DEF_MAIL,$N727),";",REPT(" ",LEN(INDEX(DEF_MAIL,$N727)))),COUNTIF($N$2:$N727,$N727)*LEN(INDEX(DEF_MAIL,$N727))),LEN(INDEX(DEF_MAIL,$N727)))))</f>
        <v>jan.hatas@amulet.cz</v>
      </c>
      <c r="R727">
        <f>IF($N727="","",INDEX(DEF_OBLAST,$N727,4))</f>
        <v>19525</v>
      </c>
      <c r="S727">
        <f>IF($N727="","",INDEX(DEF_OBLAST,$N727,5))</f>
        <v>136.67500000000001</v>
      </c>
      <c r="T727">
        <f>IF($N727="","",INDEX(DEF_OBLAST,$N727,6))</f>
        <v>2.3978070175438599</v>
      </c>
      <c r="U727">
        <f>IF($N727="","",INDEX(DEF_OBLAST,$N727,7))</f>
        <v>57</v>
      </c>
      <c r="V727" t="str">
        <f>IF($N727="","",IF(ISNUMBER(INDEX(DEF_OBLAST,$N727,8)),INDEX(DEF_OBLAST,$N727,8),""))</f>
        <v/>
      </c>
      <c r="W727">
        <f>IF($N727="","",INDEX(DEF_OBLAST,$N727,9))</f>
        <v>66795699</v>
      </c>
    </row>
    <row r="728" spans="12:23" x14ac:dyDescent="0.25">
      <c r="L728" t="str">
        <f t="shared" si="11"/>
        <v/>
      </c>
      <c r="N728">
        <f>IFERROR(IF(ROW()=2,1,IF(COUNTIF($N$1:$N727,$N727)+1&gt;IF(LEN(INDEX(DEF_MAIL,$N727))=LEN(SUBSTITUTE(INDEX(DEF_MAIL,$N727),";","")),1,LEN(INDEX(DEF_MAIL,$N727))-LEN(SUBSTITUTE(INDEX(DEF_MAIL,$N727),";",""))+1),IF($N727+1&gt;ROWS(DEF_MAIL),"",$N727+1),$N727)),"")</f>
        <v>601</v>
      </c>
      <c r="O728">
        <f>IF($N728="","",INDEX(DEF_OBLAST,$N728,1))</f>
        <v>50009670</v>
      </c>
      <c r="P728" t="str">
        <f>IF($N728="","",INDEX(DEF_OBLAST,$N728,2))</f>
        <v>BELVE, s.r.o.</v>
      </c>
      <c r="Q728" t="str">
        <f>IF($N728="","",TRIM(RIGHT(LEFT(SUBSTITUTE(INDEX(DEF_MAIL,$N728),";",REPT(" ",LEN(INDEX(DEF_MAIL,$N728)))),COUNTIF($N$2:$N728,$N728)*LEN(INDEX(DEF_MAIL,$N728))),LEN(INDEX(DEF_MAIL,$N728)))))</f>
        <v>alena@ctm.sk</v>
      </c>
      <c r="R728">
        <f>IF($N728="","",INDEX(DEF_OBLAST,$N728,4))</f>
        <v>16134</v>
      </c>
      <c r="S728">
        <f>IF($N728="","",INDEX(DEF_OBLAST,$N728,5))</f>
        <v>112.938</v>
      </c>
      <c r="T728">
        <f>IF($N728="","",INDEX(DEF_OBLAST,$N728,6))</f>
        <v>2.4551739130434784</v>
      </c>
      <c r="U728">
        <f>IF($N728="","",INDEX(DEF_OBLAST,$N728,7))</f>
        <v>46</v>
      </c>
      <c r="V728" t="str">
        <f>IF($N728="","",IF(ISNUMBER(INDEX(DEF_OBLAST,$N728,8)),INDEX(DEF_OBLAST,$N728,8),""))</f>
        <v/>
      </c>
      <c r="W728" t="str">
        <f>IF($N728="","",INDEX(DEF_OBLAST,$N728,9))</f>
        <v>SK2020381176</v>
      </c>
    </row>
    <row r="729" spans="12:23" x14ac:dyDescent="0.25">
      <c r="L729" t="str">
        <f t="shared" si="11"/>
        <v/>
      </c>
      <c r="N729">
        <f>IFERROR(IF(ROW()=2,1,IF(COUNTIF($N$1:$N728,$N728)+1&gt;IF(LEN(INDEX(DEF_MAIL,$N728))=LEN(SUBSTITUTE(INDEX(DEF_MAIL,$N728),";","")),1,LEN(INDEX(DEF_MAIL,$N728))-LEN(SUBSTITUTE(INDEX(DEF_MAIL,$N728),";",""))+1),IF($N728+1&gt;ROWS(DEF_MAIL),"",$N728+1),$N728)),"")</f>
        <v>601</v>
      </c>
      <c r="O729">
        <f>IF($N729="","",INDEX(DEF_OBLAST,$N729,1))</f>
        <v>50009670</v>
      </c>
      <c r="P729" t="str">
        <f>IF($N729="","",INDEX(DEF_OBLAST,$N729,2))</f>
        <v>BELVE, s.r.o.</v>
      </c>
      <c r="Q729" t="str">
        <f>IF($N729="","",TRIM(RIGHT(LEFT(SUBSTITUTE(INDEX(DEF_MAIL,$N729),";",REPT(" ",LEN(INDEX(DEF_MAIL,$N729)))),COUNTIF($N$2:$N729,$N729)*LEN(INDEX(DEF_MAIL,$N729))),LEN(INDEX(DEF_MAIL,$N729)))))</f>
        <v>ctmcz@ctm.sk</v>
      </c>
      <c r="R729">
        <f>IF($N729="","",INDEX(DEF_OBLAST,$N729,4))</f>
        <v>16134</v>
      </c>
      <c r="S729">
        <f>IF($N729="","",INDEX(DEF_OBLAST,$N729,5))</f>
        <v>112.938</v>
      </c>
      <c r="T729">
        <f>IF($N729="","",INDEX(DEF_OBLAST,$N729,6))</f>
        <v>2.4551739130434784</v>
      </c>
      <c r="U729">
        <f>IF($N729="","",INDEX(DEF_OBLAST,$N729,7))</f>
        <v>46</v>
      </c>
      <c r="V729" t="str">
        <f>IF($N729="","",IF(ISNUMBER(INDEX(DEF_OBLAST,$N729,8)),INDEX(DEF_OBLAST,$N729,8),""))</f>
        <v/>
      </c>
      <c r="W729" t="str">
        <f>IF($N729="","",INDEX(DEF_OBLAST,$N729,9))</f>
        <v>SK2020381176</v>
      </c>
    </row>
    <row r="730" spans="12:23" x14ac:dyDescent="0.25">
      <c r="L730" t="str">
        <f t="shared" si="11"/>
        <v/>
      </c>
      <c r="N730">
        <f>IFERROR(IF(ROW()=2,1,IF(COUNTIF($N$1:$N729,$N729)+1&gt;IF(LEN(INDEX(DEF_MAIL,$N729))=LEN(SUBSTITUTE(INDEX(DEF_MAIL,$N729),";","")),1,LEN(INDEX(DEF_MAIL,$N729))-LEN(SUBSTITUTE(INDEX(DEF_MAIL,$N729),";",""))+1),IF($N729+1&gt;ROWS(DEF_MAIL),"",$N729+1),$N729)),"")</f>
        <v>602</v>
      </c>
      <c r="O730">
        <f>IF($N730="","",INDEX(DEF_OBLAST,$N730,1))</f>
        <v>50008221</v>
      </c>
      <c r="P730" t="str">
        <f>IF($N730="","",INDEX(DEF_OBLAST,$N730,2))</f>
        <v>DOBEGOLF s.r.o.</v>
      </c>
      <c r="Q730" t="str">
        <f>IF($N730="","",TRIM(RIGHT(LEFT(SUBSTITUTE(INDEX(DEF_MAIL,$N730),";",REPT(" ",LEN(INDEX(DEF_MAIL,$N730)))),COUNTIF($N$2:$N730,$N730)*LEN(INDEX(DEF_MAIL,$N730))),LEN(INDEX(DEF_MAIL,$N730)))))</f>
        <v>pouzitakola@seznam.cz</v>
      </c>
      <c r="R730">
        <f>IF($N730="","",INDEX(DEF_OBLAST,$N730,4))</f>
        <v>5849</v>
      </c>
      <c r="S730">
        <f>IF($N730="","",INDEX(DEF_OBLAST,$N730,5))</f>
        <v>40.942999999999998</v>
      </c>
      <c r="T730">
        <f>IF($N730="","",INDEX(DEF_OBLAST,$N730,6))</f>
        <v>2.5589374999999999</v>
      </c>
      <c r="U730">
        <f>IF($N730="","",INDEX(DEF_OBLAST,$N730,7))</f>
        <v>16</v>
      </c>
      <c r="V730" t="str">
        <f>IF($N730="","",IF(ISNUMBER(INDEX(DEF_OBLAST,$N730,8)),INDEX(DEF_OBLAST,$N730,8),""))</f>
        <v/>
      </c>
      <c r="W730">
        <f>IF($N730="","",INDEX(DEF_OBLAST,$N730,9))</f>
        <v>28139712</v>
      </c>
    </row>
    <row r="731" spans="12:23" x14ac:dyDescent="0.25">
      <c r="L731" t="str">
        <f t="shared" si="11"/>
        <v/>
      </c>
      <c r="N731">
        <f>IFERROR(IF(ROW()=2,1,IF(COUNTIF($N$1:$N730,$N730)+1&gt;IF(LEN(INDEX(DEF_MAIL,$N730))=LEN(SUBSTITUTE(INDEX(DEF_MAIL,$N730),";","")),1,LEN(INDEX(DEF_MAIL,$N730))-LEN(SUBSTITUTE(INDEX(DEF_MAIL,$N730),";",""))+1),IF($N730+1&gt;ROWS(DEF_MAIL),"",$N730+1),$N730)),"")</f>
        <v>603</v>
      </c>
      <c r="O731">
        <f>IF($N731="","",INDEX(DEF_OBLAST,$N731,1))</f>
        <v>50008694</v>
      </c>
      <c r="P731" t="str">
        <f>IF($N731="","",INDEX(DEF_OBLAST,$N731,2))</f>
        <v>Petra Rozsívalová</v>
      </c>
      <c r="Q731" t="str">
        <f>IF($N731="","",TRIM(RIGHT(LEFT(SUBSTITUTE(INDEX(DEF_MAIL,$N731),";",REPT(" ",LEN(INDEX(DEF_MAIL,$N731)))),COUNTIF($N$2:$N731,$N731)*LEN(INDEX(DEF_MAIL,$N731))),LEN(INDEX(DEF_MAIL,$N731)))))</f>
        <v>info@ptakoviny.biz</v>
      </c>
      <c r="R731">
        <f>IF($N731="","",INDEX(DEF_OBLAST,$N731,4))</f>
        <v>40993</v>
      </c>
      <c r="S731">
        <f>IF($N731="","",INDEX(DEF_OBLAST,$N731,5))</f>
        <v>286.95100000000002</v>
      </c>
      <c r="T731">
        <f>IF($N731="","",INDEX(DEF_OBLAST,$N731,6))</f>
        <v>2.5851441441441443</v>
      </c>
      <c r="U731">
        <f>IF($N731="","",INDEX(DEF_OBLAST,$N731,7))</f>
        <v>111</v>
      </c>
      <c r="V731" t="str">
        <f>IF($N731="","",IF(ISNUMBER(INDEX(DEF_OBLAST,$N731,8)),INDEX(DEF_OBLAST,$N731,8),""))</f>
        <v/>
      </c>
      <c r="W731">
        <f>IF($N731="","",INDEX(DEF_OBLAST,$N731,9))</f>
        <v>71848568</v>
      </c>
    </row>
    <row r="732" spans="12:23" x14ac:dyDescent="0.25">
      <c r="L732" t="str">
        <f t="shared" si="11"/>
        <v/>
      </c>
      <c r="N732">
        <f>IFERROR(IF(ROW()=2,1,IF(COUNTIF($N$1:$N731,$N731)+1&gt;IF(LEN(INDEX(DEF_MAIL,$N731))=LEN(SUBSTITUTE(INDEX(DEF_MAIL,$N731),";","")),1,LEN(INDEX(DEF_MAIL,$N731))-LEN(SUBSTITUTE(INDEX(DEF_MAIL,$N731),";",""))+1),IF($N731+1&gt;ROWS(DEF_MAIL),"",$N731+1),$N731)),"")</f>
        <v>604</v>
      </c>
      <c r="O732">
        <f>IF($N732="","",INDEX(DEF_OBLAST,$N732,1))</f>
        <v>50009902</v>
      </c>
      <c r="P732" t="str">
        <f>IF($N732="","",INDEX(DEF_OBLAST,$N732,2))</f>
        <v>Lukáš Dobrozenský</v>
      </c>
      <c r="Q732" t="str">
        <f>IF($N732="","",TRIM(RIGHT(LEFT(SUBSTITUTE(INDEX(DEF_MAIL,$N732),";",REPT(" ",LEN(INDEX(DEF_MAIL,$N732)))),COUNTIF($N$2:$N732,$N732)*LEN(INDEX(DEF_MAIL,$N732))),LEN(INDEX(DEF_MAIL,$N732)))))</f>
        <v>helena@equiworld.cz</v>
      </c>
      <c r="R732">
        <f>IF($N732="","",INDEX(DEF_OBLAST,$N732,4))</f>
        <v>18650</v>
      </c>
      <c r="S732">
        <f>IF($N732="","",INDEX(DEF_OBLAST,$N732,5))</f>
        <v>130.55000000000001</v>
      </c>
      <c r="T732">
        <f>IF($N732="","",INDEX(DEF_OBLAST,$N732,6))</f>
        <v>2.6110000000000002</v>
      </c>
      <c r="U732">
        <f>IF($N732="","",INDEX(DEF_OBLAST,$N732,7))</f>
        <v>50</v>
      </c>
      <c r="V732" t="str">
        <f>IF($N732="","",IF(ISNUMBER(INDEX(DEF_OBLAST,$N732,8)),INDEX(DEF_OBLAST,$N732,8),""))</f>
        <v/>
      </c>
      <c r="W732">
        <f>IF($N732="","",INDEX(DEF_OBLAST,$N732,9))</f>
        <v>75577267</v>
      </c>
    </row>
    <row r="733" spans="12:23" x14ac:dyDescent="0.25">
      <c r="L733" t="str">
        <f t="shared" si="11"/>
        <v/>
      </c>
      <c r="N733">
        <f>IFERROR(IF(ROW()=2,1,IF(COUNTIF($N$1:$N732,$N732)+1&gt;IF(LEN(INDEX(DEF_MAIL,$N732))=LEN(SUBSTITUTE(INDEX(DEF_MAIL,$N732),";","")),1,LEN(INDEX(DEF_MAIL,$N732))-LEN(SUBSTITUTE(INDEX(DEF_MAIL,$N732),";",""))+1),IF($N732+1&gt;ROWS(DEF_MAIL),"",$N732+1),$N732)),"")</f>
        <v>605</v>
      </c>
      <c r="O733">
        <f>IF($N733="","",INDEX(DEF_OBLAST,$N733,1))</f>
        <v>50006106</v>
      </c>
      <c r="P733" t="str">
        <f>IF($N733="","",INDEX(DEF_OBLAST,$N733,2))</f>
        <v>Jeany. cz s.r.o.</v>
      </c>
      <c r="Q733" t="str">
        <f>IF($N733="","",TRIM(RIGHT(LEFT(SUBSTITUTE(INDEX(DEF_MAIL,$N733),";",REPT(" ",LEN(INDEX(DEF_MAIL,$N733)))),COUNTIF($N$2:$N733,$N733)*LEN(INDEX(DEF_MAIL,$N733))),LEN(INDEX(DEF_MAIL,$N733)))))</f>
        <v>info@jeany.cz</v>
      </c>
      <c r="R733">
        <f>IF($N733="","",INDEX(DEF_OBLAST,$N733,4))</f>
        <v>15152</v>
      </c>
      <c r="S733">
        <f>IF($N733="","",INDEX(DEF_OBLAST,$N733,5))</f>
        <v>106.06400000000001</v>
      </c>
      <c r="T733">
        <f>IF($N733="","",INDEX(DEF_OBLAST,$N733,6))</f>
        <v>2.6516000000000002</v>
      </c>
      <c r="U733">
        <f>IF($N733="","",INDEX(DEF_OBLAST,$N733,7))</f>
        <v>40</v>
      </c>
      <c r="V733" t="str">
        <f>IF($N733="","",IF(ISNUMBER(INDEX(DEF_OBLAST,$N733,8)),INDEX(DEF_OBLAST,$N733,8),""))</f>
        <v/>
      </c>
      <c r="W733">
        <f>IF($N733="","",INDEX(DEF_OBLAST,$N733,9))</f>
        <v>24195740</v>
      </c>
    </row>
    <row r="734" spans="12:23" x14ac:dyDescent="0.25">
      <c r="L734" t="str">
        <f t="shared" si="11"/>
        <v/>
      </c>
      <c r="N734">
        <f>IFERROR(IF(ROW()=2,1,IF(COUNTIF($N$1:$N733,$N733)+1&gt;IF(LEN(INDEX(DEF_MAIL,$N733))=LEN(SUBSTITUTE(INDEX(DEF_MAIL,$N733),";","")),1,LEN(INDEX(DEF_MAIL,$N733))-LEN(SUBSTITUTE(INDEX(DEF_MAIL,$N733),";",""))+1),IF($N733+1&gt;ROWS(DEF_MAIL),"",$N733+1),$N733)),"")</f>
        <v>606</v>
      </c>
      <c r="O734">
        <f>IF($N734="","",INDEX(DEF_OBLAST,$N734,1))</f>
        <v>50008774</v>
      </c>
      <c r="P734" t="str">
        <f>IF($N734="","",INDEX(DEF_OBLAST,$N734,2))</f>
        <v>VORWERK CS k.s.</v>
      </c>
      <c r="Q734" t="str">
        <f>IF($N734="","",TRIM(RIGHT(LEFT(SUBSTITUTE(INDEX(DEF_MAIL,$N734),";",REPT(" ",LEN(INDEX(DEF_MAIL,$N734)))),COUNTIF($N$2:$N734,$N734)*LEN(INDEX(DEF_MAIL,$N734))),LEN(INDEX(DEF_MAIL,$N734)))))</f>
        <v>vladimir.marvan@vorwerk.cz</v>
      </c>
      <c r="R734">
        <f>IF($N734="","",INDEX(DEF_OBLAST,$N734,4))</f>
        <v>151410</v>
      </c>
      <c r="S734">
        <f>IF($N734="","",INDEX(DEF_OBLAST,$N734,5))</f>
        <v>1059.8700000000001</v>
      </c>
      <c r="T734">
        <f>IF($N734="","",INDEX(DEF_OBLAST,$N734,6))</f>
        <v>2.7246015424164529</v>
      </c>
      <c r="U734">
        <f>IF($N734="","",INDEX(DEF_OBLAST,$N734,7))</f>
        <v>389</v>
      </c>
      <c r="V734" t="str">
        <f>IF($N734="","",IF(ISNUMBER(INDEX(DEF_OBLAST,$N734,8)),INDEX(DEF_OBLAST,$N734,8),""))</f>
        <v/>
      </c>
      <c r="W734">
        <f>IF($N734="","",INDEX(DEF_OBLAST,$N734,9))</f>
        <v>64572021</v>
      </c>
    </row>
    <row r="735" spans="12:23" x14ac:dyDescent="0.25">
      <c r="L735" t="str">
        <f t="shared" si="11"/>
        <v/>
      </c>
      <c r="N735">
        <f>IFERROR(IF(ROW()=2,1,IF(COUNTIF($N$1:$N734,$N734)+1&gt;IF(LEN(INDEX(DEF_MAIL,$N734))=LEN(SUBSTITUTE(INDEX(DEF_MAIL,$N734),";","")),1,LEN(INDEX(DEF_MAIL,$N734))-LEN(SUBSTITUTE(INDEX(DEF_MAIL,$N734),";",""))+1),IF($N734+1&gt;ROWS(DEF_MAIL),"",$N734+1),$N734)),"")</f>
        <v>606</v>
      </c>
      <c r="O735">
        <f>IF($N735="","",INDEX(DEF_OBLAST,$N735,1))</f>
        <v>50008774</v>
      </c>
      <c r="P735" t="str">
        <f>IF($N735="","",INDEX(DEF_OBLAST,$N735,2))</f>
        <v>VORWERK CS k.s.</v>
      </c>
      <c r="Q735" t="str">
        <f>IF($N735="","",TRIM(RIGHT(LEFT(SUBSTITUTE(INDEX(DEF_MAIL,$N735),";",REPT(" ",LEN(INDEX(DEF_MAIL,$N735)))),COUNTIF($N$2:$N735,$N735)*LEN(INDEX(DEF_MAIL,$N735))),LEN(INDEX(DEF_MAIL,$N735)))))</f>
        <v>vlasta.valterova@vorwerk.cz</v>
      </c>
      <c r="R735">
        <f>IF($N735="","",INDEX(DEF_OBLAST,$N735,4))</f>
        <v>151410</v>
      </c>
      <c r="S735">
        <f>IF($N735="","",INDEX(DEF_OBLAST,$N735,5))</f>
        <v>1059.8700000000001</v>
      </c>
      <c r="T735">
        <f>IF($N735="","",INDEX(DEF_OBLAST,$N735,6))</f>
        <v>2.7246015424164529</v>
      </c>
      <c r="U735">
        <f>IF($N735="","",INDEX(DEF_OBLAST,$N735,7))</f>
        <v>389</v>
      </c>
      <c r="V735" t="str">
        <f>IF($N735="","",IF(ISNUMBER(INDEX(DEF_OBLAST,$N735,8)),INDEX(DEF_OBLAST,$N735,8),""))</f>
        <v/>
      </c>
      <c r="W735">
        <f>IF($N735="","",INDEX(DEF_OBLAST,$N735,9))</f>
        <v>64572021</v>
      </c>
    </row>
    <row r="736" spans="12:23" x14ac:dyDescent="0.25">
      <c r="L736" t="str">
        <f t="shared" si="11"/>
        <v/>
      </c>
      <c r="N736">
        <f>IFERROR(IF(ROW()=2,1,IF(COUNTIF($N$1:$N735,$N735)+1&gt;IF(LEN(INDEX(DEF_MAIL,$N735))=LEN(SUBSTITUTE(INDEX(DEF_MAIL,$N735),";","")),1,LEN(INDEX(DEF_MAIL,$N735))-LEN(SUBSTITUTE(INDEX(DEF_MAIL,$N735),";",""))+1),IF($N735+1&gt;ROWS(DEF_MAIL),"",$N735+1),$N735)),"")</f>
        <v>607</v>
      </c>
      <c r="O736">
        <f>IF($N736="","",INDEX(DEF_OBLAST,$N736,1))</f>
        <v>50004550</v>
      </c>
      <c r="P736" t="str">
        <f>IF($N736="","",INDEX(DEF_OBLAST,$N736,2))</f>
        <v>MODRÉ Z NEBE S.R.O.</v>
      </c>
      <c r="Q736" t="str">
        <f>IF($N736="","",TRIM(RIGHT(LEFT(SUBSTITUTE(INDEX(DEF_MAIL,$N736),";",REPT(" ",LEN(INDEX(DEF_MAIL,$N736)))),COUNTIF($N$2:$N736,$N736)*LEN(INDEX(DEF_MAIL,$N736))),LEN(INDEX(DEF_MAIL,$N736)))))</f>
        <v>manasova.p@eltsen.cz</v>
      </c>
      <c r="R736">
        <f>IF($N736="","",INDEX(DEF_OBLAST,$N736,4))</f>
        <v>7599</v>
      </c>
      <c r="S736">
        <f>IF($N736="","",INDEX(DEF_OBLAST,$N736,5))</f>
        <v>53.192999999999998</v>
      </c>
      <c r="T736">
        <f>IF($N736="","",INDEX(DEF_OBLAST,$N736,6))</f>
        <v>2.7996315789473685</v>
      </c>
      <c r="U736">
        <f>IF($N736="","",INDEX(DEF_OBLAST,$N736,7))</f>
        <v>19</v>
      </c>
      <c r="V736" t="str">
        <f>IF($N736="","",IF(ISNUMBER(INDEX(DEF_OBLAST,$N736,8)),INDEX(DEF_OBLAST,$N736,8),""))</f>
        <v/>
      </c>
      <c r="W736">
        <f>IF($N736="","",INDEX(DEF_OBLAST,$N736,9))</f>
        <v>25052977</v>
      </c>
    </row>
    <row r="737" spans="12:23" x14ac:dyDescent="0.25">
      <c r="L737" t="str">
        <f t="shared" si="11"/>
        <v/>
      </c>
      <c r="N737">
        <f>IFERROR(IF(ROW()=2,1,IF(COUNTIF($N$1:$N736,$N736)+1&gt;IF(LEN(INDEX(DEF_MAIL,$N736))=LEN(SUBSTITUTE(INDEX(DEF_MAIL,$N736),";","")),1,LEN(INDEX(DEF_MAIL,$N736))-LEN(SUBSTITUTE(INDEX(DEF_MAIL,$N736),";",""))+1),IF($N736+1&gt;ROWS(DEF_MAIL),"",$N736+1),$N736)),"")</f>
        <v>608</v>
      </c>
      <c r="O737">
        <f>IF($N737="","",INDEX(DEF_OBLAST,$N737,1))</f>
        <v>50013055</v>
      </c>
      <c r="P737" t="str">
        <f>IF($N737="","",INDEX(DEF_OBLAST,$N737,2))</f>
        <v>Ing. Petr Kosek, Ph.D.</v>
      </c>
      <c r="Q737" t="str">
        <f>IF($N737="","",TRIM(RIGHT(LEFT(SUBSTITUTE(INDEX(DEF_MAIL,$N737),";",REPT(" ",LEN(INDEX(DEF_MAIL,$N737)))),COUNTIF($N$2:$N737,$N737)*LEN(INDEX(DEF_MAIL,$N737))),LEN(INDEX(DEF_MAIL,$N737)))))</f>
        <v>info@nalehko.com</v>
      </c>
      <c r="R737">
        <f>IF($N737="","",INDEX(DEF_OBLAST,$N737,4))</f>
        <v>32446</v>
      </c>
      <c r="S737">
        <f>IF($N737="","",INDEX(DEF_OBLAST,$N737,5))</f>
        <v>227.12200000000001</v>
      </c>
      <c r="T737">
        <f>IF($N737="","",INDEX(DEF_OBLAST,$N737,6))</f>
        <v>2.8039753086419754</v>
      </c>
      <c r="U737">
        <f>IF($N737="","",INDEX(DEF_OBLAST,$N737,7))</f>
        <v>81</v>
      </c>
      <c r="V737" t="str">
        <f>IF($N737="","",IF(ISNUMBER(INDEX(DEF_OBLAST,$N737,8)),INDEX(DEF_OBLAST,$N737,8),""))</f>
        <v/>
      </c>
      <c r="W737">
        <f>IF($N737="","",INDEX(DEF_OBLAST,$N737,9))</f>
        <v>88253538</v>
      </c>
    </row>
    <row r="738" spans="12:23" x14ac:dyDescent="0.25">
      <c r="L738" t="str">
        <f t="shared" si="11"/>
        <v/>
      </c>
      <c r="N738">
        <f>IFERROR(IF(ROW()=2,1,IF(COUNTIF($N$1:$N737,$N737)+1&gt;IF(LEN(INDEX(DEF_MAIL,$N737))=LEN(SUBSTITUTE(INDEX(DEF_MAIL,$N737),";","")),1,LEN(INDEX(DEF_MAIL,$N737))-LEN(SUBSTITUTE(INDEX(DEF_MAIL,$N737),";",""))+1),IF($N737+1&gt;ROWS(DEF_MAIL),"",$N737+1),$N737)),"")</f>
        <v>609</v>
      </c>
      <c r="O738">
        <f>IF($N738="","",INDEX(DEF_OBLAST,$N738,1))</f>
        <v>50006811</v>
      </c>
      <c r="P738" t="str">
        <f>IF($N738="","",INDEX(DEF_OBLAST,$N738,2))</f>
        <v>Miroslav Križan</v>
      </c>
      <c r="Q738" t="str">
        <f>IF($N738="","",TRIM(RIGHT(LEFT(SUBSTITUTE(INDEX(DEF_MAIL,$N738),";",REPT(" ",LEN(INDEX(DEF_MAIL,$N738)))),COUNTIF($N$2:$N738,$N738)*LEN(INDEX(DEF_MAIL,$N738))),LEN(INDEX(DEF_MAIL,$N738)))))</f>
        <v>m.krizan@centrum.cz</v>
      </c>
      <c r="R738">
        <f>IF($N738="","",INDEX(DEF_OBLAST,$N738,4))</f>
        <v>11500</v>
      </c>
      <c r="S738">
        <f>IF($N738="","",INDEX(DEF_OBLAST,$N738,5))</f>
        <v>80.5</v>
      </c>
      <c r="T738">
        <f>IF($N738="","",INDEX(DEF_OBLAST,$N738,6))</f>
        <v>2.9814814814814814</v>
      </c>
      <c r="U738">
        <f>IF($N738="","",INDEX(DEF_OBLAST,$N738,7))</f>
        <v>27</v>
      </c>
      <c r="V738" t="str">
        <f>IF($N738="","",IF(ISNUMBER(INDEX(DEF_OBLAST,$N738,8)),INDEX(DEF_OBLAST,$N738,8),""))</f>
        <v/>
      </c>
      <c r="W738">
        <f>IF($N738="","",INDEX(DEF_OBLAST,$N738,9))</f>
        <v>43243142</v>
      </c>
    </row>
    <row r="739" spans="12:23" x14ac:dyDescent="0.25">
      <c r="L739" t="str">
        <f t="shared" si="11"/>
        <v/>
      </c>
      <c r="N739">
        <f>IFERROR(IF(ROW()=2,1,IF(COUNTIF($N$1:$N738,$N738)+1&gt;IF(LEN(INDEX(DEF_MAIL,$N738))=LEN(SUBSTITUTE(INDEX(DEF_MAIL,$N738),";","")),1,LEN(INDEX(DEF_MAIL,$N738))-LEN(SUBSTITUTE(INDEX(DEF_MAIL,$N738),";",""))+1),IF($N738+1&gt;ROWS(DEF_MAIL),"",$N738+1),$N738)),"")</f>
        <v>610</v>
      </c>
      <c r="O739">
        <f>IF($N739="","",INDEX(DEF_OBLAST,$N739,1))</f>
        <v>50008211</v>
      </c>
      <c r="P739" t="str">
        <f>IF($N739="","",INDEX(DEF_OBLAST,$N739,2))</f>
        <v>Ryby - Rybky - Rybicky, s.r.o.</v>
      </c>
      <c r="Q739" t="str">
        <f>IF($N739="","",TRIM(RIGHT(LEFT(SUBSTITUTE(INDEX(DEF_MAIL,$N739),";",REPT(" ",LEN(INDEX(DEF_MAIL,$N739)))),COUNTIF($N$2:$N739,$N739)*LEN(INDEX(DEF_MAIL,$N739))),LEN(INDEX(DEF_MAIL,$N739)))))</f>
        <v>cermak@rybyrybkyrybicky.cz</v>
      </c>
      <c r="R739">
        <f>IF($N739="","",INDEX(DEF_OBLAST,$N739,4))</f>
        <v>29805</v>
      </c>
      <c r="S739">
        <f>IF($N739="","",INDEX(DEF_OBLAST,$N739,5))</f>
        <v>208.63499999999999</v>
      </c>
      <c r="T739">
        <f>IF($N739="","",INDEX(DEF_OBLAST,$N739,6))</f>
        <v>3.0236956521739131</v>
      </c>
      <c r="U739">
        <f>IF($N739="","",INDEX(DEF_OBLAST,$N739,7))</f>
        <v>69</v>
      </c>
      <c r="V739" t="str">
        <f>IF($N739="","",IF(ISNUMBER(INDEX(DEF_OBLAST,$N739,8)),INDEX(DEF_OBLAST,$N739,8),""))</f>
        <v/>
      </c>
      <c r="W739">
        <f>IF($N739="","",INDEX(DEF_OBLAST,$N739,9))</f>
        <v>26311801</v>
      </c>
    </row>
    <row r="740" spans="12:23" x14ac:dyDescent="0.25">
      <c r="L740" t="str">
        <f t="shared" si="11"/>
        <v/>
      </c>
      <c r="N740">
        <f>IFERROR(IF(ROW()=2,1,IF(COUNTIF($N$1:$N739,$N739)+1&gt;IF(LEN(INDEX(DEF_MAIL,$N739))=LEN(SUBSTITUTE(INDEX(DEF_MAIL,$N739),";","")),1,LEN(INDEX(DEF_MAIL,$N739))-LEN(SUBSTITUTE(INDEX(DEF_MAIL,$N739),";",""))+1),IF($N739+1&gt;ROWS(DEF_MAIL),"",$N739+1),$N739)),"")</f>
        <v>611</v>
      </c>
      <c r="O740">
        <f>IF($N740="","",INDEX(DEF_OBLAST,$N740,1))</f>
        <v>50010119</v>
      </c>
      <c r="P740" t="str">
        <f>IF($N740="","",INDEX(DEF_OBLAST,$N740,2))</f>
        <v>LIVIEN.CZ s.r.o.</v>
      </c>
      <c r="Q740" t="str">
        <f>IF($N740="","",TRIM(RIGHT(LEFT(SUBSTITUTE(INDEX(DEF_MAIL,$N740),";",REPT(" ",LEN(INDEX(DEF_MAIL,$N740)))),COUNTIF($N$2:$N740,$N740)*LEN(INDEX(DEF_MAIL,$N740))),LEN(INDEX(DEF_MAIL,$N740)))))</f>
        <v>info@livien-kabelky.cz</v>
      </c>
      <c r="R740">
        <f>IF($N740="","",INDEX(DEF_OBLAST,$N740,4))</f>
        <v>8245</v>
      </c>
      <c r="S740">
        <f>IF($N740="","",INDEX(DEF_OBLAST,$N740,5))</f>
        <v>57.715000000000003</v>
      </c>
      <c r="T740">
        <f>IF($N740="","",INDEX(DEF_OBLAST,$N740,6))</f>
        <v>3.0376315789473685</v>
      </c>
      <c r="U740">
        <f>IF($N740="","",INDEX(DEF_OBLAST,$N740,7))</f>
        <v>19</v>
      </c>
      <c r="V740" t="str">
        <f>IF($N740="","",IF(ISNUMBER(INDEX(DEF_OBLAST,$N740,8)),INDEX(DEF_OBLAST,$N740,8),""))</f>
        <v/>
      </c>
      <c r="W740">
        <f>IF($N740="","",INDEX(DEF_OBLAST,$N740,9))</f>
        <v>1807528</v>
      </c>
    </row>
    <row r="741" spans="12:23" x14ac:dyDescent="0.25">
      <c r="L741" t="str">
        <f t="shared" si="11"/>
        <v/>
      </c>
      <c r="N741">
        <f>IFERROR(IF(ROW()=2,1,IF(COUNTIF($N$1:$N740,$N740)+1&gt;IF(LEN(INDEX(DEF_MAIL,$N740))=LEN(SUBSTITUTE(INDEX(DEF_MAIL,$N740),";","")),1,LEN(INDEX(DEF_MAIL,$N740))-LEN(SUBSTITUTE(INDEX(DEF_MAIL,$N740),";",""))+1),IF($N740+1&gt;ROWS(DEF_MAIL),"",$N740+1),$N740)),"")</f>
        <v>612</v>
      </c>
      <c r="O741">
        <f>IF($N741="","",INDEX(DEF_OBLAST,$N741,1))</f>
        <v>50005868</v>
      </c>
      <c r="P741" t="str">
        <f>IF($N741="","",INDEX(DEF_OBLAST,$N741,2))</f>
        <v>Richard Štekl</v>
      </c>
      <c r="Q741" t="str">
        <f>IF($N741="","",TRIM(RIGHT(LEFT(SUBSTITUTE(INDEX(DEF_MAIL,$N741),";",REPT(" ",LEN(INDEX(DEF_MAIL,$N741)))),COUNTIF($N$2:$N741,$N741)*LEN(INDEX(DEF_MAIL,$N741))),LEN(INDEX(DEF_MAIL,$N741)))))</f>
        <v>ppp.krupka@seznam.cz</v>
      </c>
      <c r="R741">
        <f>IF($N741="","",INDEX(DEF_OBLAST,$N741,4))</f>
        <v>4800</v>
      </c>
      <c r="S741">
        <f>IF($N741="","",INDEX(DEF_OBLAST,$N741,5))</f>
        <v>33.6</v>
      </c>
      <c r="T741">
        <f>IF($N741="","",INDEX(DEF_OBLAST,$N741,6))</f>
        <v>3.0545454545454547</v>
      </c>
      <c r="U741">
        <f>IF($N741="","",INDEX(DEF_OBLAST,$N741,7))</f>
        <v>11</v>
      </c>
      <c r="V741" t="str">
        <f>IF($N741="","",IF(ISNUMBER(INDEX(DEF_OBLAST,$N741,8)),INDEX(DEF_OBLAST,$N741,8),""))</f>
        <v/>
      </c>
      <c r="W741">
        <f>IF($N741="","",INDEX(DEF_OBLAST,$N741,9))</f>
        <v>16384725</v>
      </c>
    </row>
    <row r="742" spans="12:23" x14ac:dyDescent="0.25">
      <c r="L742" t="str">
        <f t="shared" si="11"/>
        <v/>
      </c>
      <c r="N742">
        <f>IFERROR(IF(ROW()=2,1,IF(COUNTIF($N$1:$N741,$N741)+1&gt;IF(LEN(INDEX(DEF_MAIL,$N741))=LEN(SUBSTITUTE(INDEX(DEF_MAIL,$N741),";","")),1,LEN(INDEX(DEF_MAIL,$N741))-LEN(SUBSTITUTE(INDEX(DEF_MAIL,$N741),";",""))+1),IF($N741+1&gt;ROWS(DEF_MAIL),"",$N741+1),$N741)),"")</f>
        <v>613</v>
      </c>
      <c r="O742">
        <f>IF($N742="","",INDEX(DEF_OBLAST,$N742,1))</f>
        <v>50008748</v>
      </c>
      <c r="P742" t="str">
        <f>IF($N742="","",INDEX(DEF_OBLAST,$N742,2))</f>
        <v>ELBIS sp. z o.o.</v>
      </c>
      <c r="Q742" t="str">
        <f>IF($N742="","",TRIM(RIGHT(LEFT(SUBSTITUTE(INDEX(DEF_MAIL,$N742),";",REPT(" ",LEN(INDEX(DEF_MAIL,$N742)))),COUNTIF($N$2:$N742,$N742)*LEN(INDEX(DEF_MAIL,$N742))),LEN(INDEX(DEF_MAIL,$N742)))))</f>
        <v>office@pro-mimiadum.cz</v>
      </c>
      <c r="R742">
        <f>IF($N742="","",INDEX(DEF_OBLAST,$N742,4))</f>
        <v>13545</v>
      </c>
      <c r="S742">
        <f>IF($N742="","",INDEX(DEF_OBLAST,$N742,5))</f>
        <v>94.814999999999998</v>
      </c>
      <c r="T742">
        <f>IF($N742="","",INDEX(DEF_OBLAST,$N742,6))</f>
        <v>3.0585483870967742</v>
      </c>
      <c r="U742">
        <f>IF($N742="","",INDEX(DEF_OBLAST,$N742,7))</f>
        <v>31</v>
      </c>
      <c r="V742" t="str">
        <f>IF($N742="","",IF(ISNUMBER(INDEX(DEF_OBLAST,$N742,8)),INDEX(DEF_OBLAST,$N742,8),""))</f>
        <v/>
      </c>
      <c r="W742" t="str">
        <f>IF($N742="","",INDEX(DEF_OBLAST,$N742,9))</f>
        <v>PL9372333033</v>
      </c>
    </row>
    <row r="743" spans="12:23" x14ac:dyDescent="0.25">
      <c r="L743" t="str">
        <f t="shared" si="11"/>
        <v/>
      </c>
      <c r="N743">
        <f>IFERROR(IF(ROW()=2,1,IF(COUNTIF($N$1:$N742,$N742)+1&gt;IF(LEN(INDEX(DEF_MAIL,$N742))=LEN(SUBSTITUTE(INDEX(DEF_MAIL,$N742),";","")),1,LEN(INDEX(DEF_MAIL,$N742))-LEN(SUBSTITUTE(INDEX(DEF_MAIL,$N742),";",""))+1),IF($N742+1&gt;ROWS(DEF_MAIL),"",$N742+1),$N742)),"")</f>
        <v>614</v>
      </c>
      <c r="O743">
        <f>IF($N743="","",INDEX(DEF_OBLAST,$N743,1))</f>
        <v>50003237</v>
      </c>
      <c r="P743" t="str">
        <f>IF($N743="","",INDEX(DEF_OBLAST,$N743,2))</f>
        <v>PAVEL FRODL</v>
      </c>
      <c r="Q743" t="str">
        <f>IF($N743="","",TRIM(RIGHT(LEFT(SUBSTITUTE(INDEX(DEF_MAIL,$N743),";",REPT(" ",LEN(INDEX(DEF_MAIL,$N743)))),COUNTIF($N$2:$N743,$N743)*LEN(INDEX(DEF_MAIL,$N743))),LEN(INDEX(DEF_MAIL,$N743)))))</f>
        <v>mpbike@seznam.cz</v>
      </c>
      <c r="R743">
        <f>IF($N743="","",INDEX(DEF_OBLAST,$N743,4))</f>
        <v>6250</v>
      </c>
      <c r="S743">
        <f>IF($N743="","",INDEX(DEF_OBLAST,$N743,5))</f>
        <v>43.75</v>
      </c>
      <c r="T743">
        <f>IF($N743="","",INDEX(DEF_OBLAST,$N743,6))</f>
        <v>3.125</v>
      </c>
      <c r="U743">
        <f>IF($N743="","",INDEX(DEF_OBLAST,$N743,7))</f>
        <v>14</v>
      </c>
      <c r="V743" t="str">
        <f>IF($N743="","",IF(ISNUMBER(INDEX(DEF_OBLAST,$N743,8)),INDEX(DEF_OBLAST,$N743,8),""))</f>
        <v/>
      </c>
      <c r="W743">
        <f>IF($N743="","",INDEX(DEF_OBLAST,$N743,9))</f>
        <v>71285075</v>
      </c>
    </row>
    <row r="744" spans="12:23" x14ac:dyDescent="0.25">
      <c r="L744" t="str">
        <f t="shared" si="11"/>
        <v/>
      </c>
      <c r="N744">
        <f>IFERROR(IF(ROW()=2,1,IF(COUNTIF($N$1:$N743,$N743)+1&gt;IF(LEN(INDEX(DEF_MAIL,$N743))=LEN(SUBSTITUTE(INDEX(DEF_MAIL,$N743),";","")),1,LEN(INDEX(DEF_MAIL,$N743))-LEN(SUBSTITUTE(INDEX(DEF_MAIL,$N743),";",""))+1),IF($N743+1&gt;ROWS(DEF_MAIL),"",$N743+1),$N743)),"")</f>
        <v>615</v>
      </c>
      <c r="O744">
        <f>IF($N744="","",INDEX(DEF_OBLAST,$N744,1))</f>
        <v>50009335</v>
      </c>
      <c r="P744" t="str">
        <f>IF($N744="","",INDEX(DEF_OBLAST,$N744,2))</f>
        <v>MarZ Corporation, s.r.o.</v>
      </c>
      <c r="Q744" t="str">
        <f>IF($N744="","",TRIM(RIGHT(LEFT(SUBSTITUTE(INDEX(DEF_MAIL,$N744),";",REPT(" ",LEN(INDEX(DEF_MAIL,$N744)))),COUNTIF($N$2:$N744,$N744)*LEN(INDEX(DEF_MAIL,$N744))),LEN(INDEX(DEF_MAIL,$N744)))))</f>
        <v>info@marzmw.cz</v>
      </c>
      <c r="R744">
        <f>IF($N744="","",INDEX(DEF_OBLAST,$N744,4))</f>
        <v>25830</v>
      </c>
      <c r="S744">
        <f>IF($N744="","",INDEX(DEF_OBLAST,$N744,5))</f>
        <v>180.81</v>
      </c>
      <c r="T744">
        <f>IF($N744="","",INDEX(DEF_OBLAST,$N744,6))</f>
        <v>3.1721052631578948</v>
      </c>
      <c r="U744">
        <f>IF($N744="","",INDEX(DEF_OBLAST,$N744,7))</f>
        <v>57</v>
      </c>
      <c r="V744" t="str">
        <f>IF($N744="","",IF(ISNUMBER(INDEX(DEF_OBLAST,$N744,8)),INDEX(DEF_OBLAST,$N744,8),""))</f>
        <v/>
      </c>
      <c r="W744">
        <f>IF($N744="","",INDEX(DEF_OBLAST,$N744,9))</f>
        <v>26843366</v>
      </c>
    </row>
    <row r="745" spans="12:23" x14ac:dyDescent="0.25">
      <c r="L745" t="str">
        <f t="shared" si="11"/>
        <v/>
      </c>
      <c r="N745">
        <f>IFERROR(IF(ROW()=2,1,IF(COUNTIF($N$1:$N744,$N744)+1&gt;IF(LEN(INDEX(DEF_MAIL,$N744))=LEN(SUBSTITUTE(INDEX(DEF_MAIL,$N744),";","")),1,LEN(INDEX(DEF_MAIL,$N744))-LEN(SUBSTITUTE(INDEX(DEF_MAIL,$N744),";",""))+1),IF($N744+1&gt;ROWS(DEF_MAIL),"",$N744+1),$N744)),"")</f>
        <v>616</v>
      </c>
      <c r="O745">
        <f>IF($N745="","",INDEX(DEF_OBLAST,$N745,1))</f>
        <v>50006453</v>
      </c>
      <c r="P745" t="str">
        <f>IF($N745="","",INDEX(DEF_OBLAST,$N745,2))</f>
        <v>Martina Hrdlicková</v>
      </c>
      <c r="Q745" t="str">
        <f>IF($N745="","",TRIM(RIGHT(LEFT(SUBSTITUTE(INDEX(DEF_MAIL,$N745),";",REPT(" ",LEN(INDEX(DEF_MAIL,$N745)))),COUNTIF($N$2:$N745,$N745)*LEN(INDEX(DEF_MAIL,$N745))),LEN(INDEX(DEF_MAIL,$N745)))))</f>
        <v>obchod@happyhorse.cz</v>
      </c>
      <c r="R745">
        <f>IF($N745="","",INDEX(DEF_OBLAST,$N745,4))</f>
        <v>1380</v>
      </c>
      <c r="S745">
        <f>IF($N745="","",INDEX(DEF_OBLAST,$N745,5))</f>
        <v>9.66</v>
      </c>
      <c r="T745">
        <f>IF($N745="","",INDEX(DEF_OBLAST,$N745,6))</f>
        <v>3.22</v>
      </c>
      <c r="U745">
        <f>IF($N745="","",INDEX(DEF_OBLAST,$N745,7))</f>
        <v>3</v>
      </c>
      <c r="V745" t="str">
        <f>IF($N745="","",IF(ISNUMBER(INDEX(DEF_OBLAST,$N745,8)),INDEX(DEF_OBLAST,$N745,8),""))</f>
        <v/>
      </c>
      <c r="W745">
        <f>IF($N745="","",INDEX(DEF_OBLAST,$N745,9))</f>
        <v>68503296</v>
      </c>
    </row>
    <row r="746" spans="12:23" x14ac:dyDescent="0.25">
      <c r="L746" t="str">
        <f t="shared" si="11"/>
        <v/>
      </c>
      <c r="N746">
        <f>IFERROR(IF(ROW()=2,1,IF(COUNTIF($N$1:$N745,$N745)+1&gt;IF(LEN(INDEX(DEF_MAIL,$N745))=LEN(SUBSTITUTE(INDEX(DEF_MAIL,$N745),";","")),1,LEN(INDEX(DEF_MAIL,$N745))-LEN(SUBSTITUTE(INDEX(DEF_MAIL,$N745),";",""))+1),IF($N745+1&gt;ROWS(DEF_MAIL),"",$N745+1),$N745)),"")</f>
        <v>617</v>
      </c>
      <c r="O746">
        <f>IF($N746="","",INDEX(DEF_OBLAST,$N746,1))</f>
        <v>50004077</v>
      </c>
      <c r="P746" t="str">
        <f>IF($N746="","",INDEX(DEF_OBLAST,$N746,2))</f>
        <v>PROFISIGN PLUS S.R.O.</v>
      </c>
      <c r="Q746" t="str">
        <f>IF($N746="","",TRIM(RIGHT(LEFT(SUBSTITUTE(INDEX(DEF_MAIL,$N746),";",REPT(" ",LEN(INDEX(DEF_MAIL,$N746)))),COUNTIF($N$2:$N746,$N746)*LEN(INDEX(DEF_MAIL,$N746))),LEN(INDEX(DEF_MAIL,$N746)))))</f>
        <v>info@profisignplus.cz</v>
      </c>
      <c r="R746">
        <f>IF($N746="","",INDEX(DEF_OBLAST,$N746,4))</f>
        <v>227946</v>
      </c>
      <c r="S746">
        <f>IF($N746="","",INDEX(DEF_OBLAST,$N746,5))</f>
        <v>1595.6220000000001</v>
      </c>
      <c r="T746">
        <f>IF($N746="","",INDEX(DEF_OBLAST,$N746,6))</f>
        <v>3.3877324840764333</v>
      </c>
      <c r="U746">
        <f>IF($N746="","",INDEX(DEF_OBLAST,$N746,7))</f>
        <v>471</v>
      </c>
      <c r="V746" t="str">
        <f>IF($N746="","",IF(ISNUMBER(INDEX(DEF_OBLAST,$N746,8)),INDEX(DEF_OBLAST,$N746,8),""))</f>
        <v/>
      </c>
      <c r="W746">
        <f>IF($N746="","",INDEX(DEF_OBLAST,$N746,9))</f>
        <v>27169189</v>
      </c>
    </row>
    <row r="747" spans="12:23" x14ac:dyDescent="0.25">
      <c r="L747" t="str">
        <f t="shared" si="11"/>
        <v/>
      </c>
      <c r="N747">
        <f>IFERROR(IF(ROW()=2,1,IF(COUNTIF($N$1:$N746,$N746)+1&gt;IF(LEN(INDEX(DEF_MAIL,$N746))=LEN(SUBSTITUTE(INDEX(DEF_MAIL,$N746),";","")),1,LEN(INDEX(DEF_MAIL,$N746))-LEN(SUBSTITUTE(INDEX(DEF_MAIL,$N746),";",""))+1),IF($N746+1&gt;ROWS(DEF_MAIL),"",$N746+1),$N746)),"")</f>
        <v>618</v>
      </c>
      <c r="O747">
        <f>IF($N747="","",INDEX(DEF_OBLAST,$N747,1))</f>
        <v>50010780</v>
      </c>
      <c r="P747" t="str">
        <f>IF($N747="","",INDEX(DEF_OBLAST,$N747,2))</f>
        <v>PERFECT SOUND GROUP s.r.o.</v>
      </c>
      <c r="Q747" t="str">
        <f>IF($N747="","",TRIM(RIGHT(LEFT(SUBSTITUTE(INDEX(DEF_MAIL,$N747),";",REPT(" ",LEN(INDEX(DEF_MAIL,$N747)))),COUNTIF($N$2:$N747,$N747)*LEN(INDEX(DEF_MAIL,$N747))),LEN(INDEX(DEF_MAIL,$N747)))))</f>
        <v>perfectsound@perfectsound.cz</v>
      </c>
      <c r="R747">
        <f>IF($N747="","",INDEX(DEF_OBLAST,$N747,4))</f>
        <v>13583</v>
      </c>
      <c r="S747">
        <f>IF($N747="","",INDEX(DEF_OBLAST,$N747,5))</f>
        <v>95.081000000000003</v>
      </c>
      <c r="T747">
        <f>IF($N747="","",INDEX(DEF_OBLAST,$N747,6))</f>
        <v>3.39575</v>
      </c>
      <c r="U747">
        <f>IF($N747="","",INDEX(DEF_OBLAST,$N747,7))</f>
        <v>28</v>
      </c>
      <c r="V747" t="str">
        <f>IF($N747="","",IF(ISNUMBER(INDEX(DEF_OBLAST,$N747,8)),INDEX(DEF_OBLAST,$N747,8),""))</f>
        <v/>
      </c>
      <c r="W747">
        <f>IF($N747="","",INDEX(DEF_OBLAST,$N747,9))</f>
        <v>28915232</v>
      </c>
    </row>
    <row r="748" spans="12:23" x14ac:dyDescent="0.25">
      <c r="L748" t="str">
        <f t="shared" si="11"/>
        <v/>
      </c>
      <c r="N748">
        <f>IFERROR(IF(ROW()=2,1,IF(COUNTIF($N$1:$N747,$N747)+1&gt;IF(LEN(INDEX(DEF_MAIL,$N747))=LEN(SUBSTITUTE(INDEX(DEF_MAIL,$N747),";","")),1,LEN(INDEX(DEF_MAIL,$N747))-LEN(SUBSTITUTE(INDEX(DEF_MAIL,$N747),";",""))+1),IF($N747+1&gt;ROWS(DEF_MAIL),"",$N747+1),$N747)),"")</f>
        <v>619</v>
      </c>
      <c r="O748">
        <f>IF($N748="","",INDEX(DEF_OBLAST,$N748,1))</f>
        <v>50006370</v>
      </c>
      <c r="P748" t="str">
        <f>IF($N748="","",INDEX(DEF_OBLAST,$N748,2))</f>
        <v>PNEUKOMPLET, s.r.o.</v>
      </c>
      <c r="Q748" t="str">
        <f>IF($N748="","",TRIM(RIGHT(LEFT(SUBSTITUTE(INDEX(DEF_MAIL,$N748),";",REPT(" ",LEN(INDEX(DEF_MAIL,$N748)))),COUNTIF($N$2:$N748,$N748)*LEN(INDEX(DEF_MAIL,$N748))),LEN(INDEX(DEF_MAIL,$N748)))))</f>
        <v>rozsypalova@pneukomplet.cz</v>
      </c>
      <c r="R748">
        <f>IF($N748="","",INDEX(DEF_OBLAST,$N748,4))</f>
        <v>41191</v>
      </c>
      <c r="S748">
        <f>IF($N748="","",INDEX(DEF_OBLAST,$N748,5))</f>
        <v>288.33699999999999</v>
      </c>
      <c r="T748">
        <f>IF($N748="","",INDEX(DEF_OBLAST,$N748,6))</f>
        <v>3.4325833333333331</v>
      </c>
      <c r="U748">
        <f>IF($N748="","",INDEX(DEF_OBLAST,$N748,7))</f>
        <v>84</v>
      </c>
      <c r="V748" t="str">
        <f>IF($N748="","",IF(ISNUMBER(INDEX(DEF_OBLAST,$N748,8)),INDEX(DEF_OBLAST,$N748,8),""))</f>
        <v/>
      </c>
      <c r="W748">
        <f>IF($N748="","",INDEX(DEF_OBLAST,$N748,9))</f>
        <v>27740081</v>
      </c>
    </row>
    <row r="749" spans="12:23" x14ac:dyDescent="0.25">
      <c r="L749" t="str">
        <f t="shared" si="11"/>
        <v/>
      </c>
      <c r="N749">
        <f>IFERROR(IF(ROW()=2,1,IF(COUNTIF($N$1:$N748,$N748)+1&gt;IF(LEN(INDEX(DEF_MAIL,$N748))=LEN(SUBSTITUTE(INDEX(DEF_MAIL,$N748),";","")),1,LEN(INDEX(DEF_MAIL,$N748))-LEN(SUBSTITUTE(INDEX(DEF_MAIL,$N748),";",""))+1),IF($N748+1&gt;ROWS(DEF_MAIL),"",$N748+1),$N748)),"")</f>
        <v>620</v>
      </c>
      <c r="O749">
        <f>IF($N749="","",INDEX(DEF_OBLAST,$N749,1))</f>
        <v>50001766</v>
      </c>
      <c r="P749" t="str">
        <f>IF($N749="","",INDEX(DEF_OBLAST,$N749,2))</f>
        <v>Ecofleet CZ s.r.o.</v>
      </c>
      <c r="Q749" t="str">
        <f>IF($N749="","",TRIM(RIGHT(LEFT(SUBSTITUTE(INDEX(DEF_MAIL,$N749),";",REPT(" ",LEN(INDEX(DEF_MAIL,$N749)))),COUNTIF($N$2:$N749,$N749)*LEN(INDEX(DEF_MAIL,$N749))),LEN(INDEX(DEF_MAIL,$N749)))))</f>
        <v>faktury@satelitnisledovani.cz</v>
      </c>
      <c r="R749">
        <f>IF($N749="","",INDEX(DEF_OBLAST,$N749,4))</f>
        <v>7865</v>
      </c>
      <c r="S749">
        <f>IF($N749="","",INDEX(DEF_OBLAST,$N749,5))</f>
        <v>55.055</v>
      </c>
      <c r="T749">
        <f>IF($N749="","",INDEX(DEF_OBLAST,$N749,6))</f>
        <v>3.6703333333333332</v>
      </c>
      <c r="U749">
        <f>IF($N749="","",INDEX(DEF_OBLAST,$N749,7))</f>
        <v>15</v>
      </c>
      <c r="V749" t="str">
        <f>IF($N749="","",IF(ISNUMBER(INDEX(DEF_OBLAST,$N749,8)),INDEX(DEF_OBLAST,$N749,8),""))</f>
        <v/>
      </c>
      <c r="W749">
        <f>IF($N749="","",INDEX(DEF_OBLAST,$N749,9))</f>
        <v>27561534</v>
      </c>
    </row>
    <row r="750" spans="12:23" x14ac:dyDescent="0.25">
      <c r="L750" t="str">
        <f t="shared" si="11"/>
        <v/>
      </c>
      <c r="N750">
        <f>IFERROR(IF(ROW()=2,1,IF(COUNTIF($N$1:$N749,$N749)+1&gt;IF(LEN(INDEX(DEF_MAIL,$N749))=LEN(SUBSTITUTE(INDEX(DEF_MAIL,$N749),";","")),1,LEN(INDEX(DEF_MAIL,$N749))-LEN(SUBSTITUTE(INDEX(DEF_MAIL,$N749),";",""))+1),IF($N749+1&gt;ROWS(DEF_MAIL),"",$N749+1),$N749)),"")</f>
        <v>621</v>
      </c>
      <c r="O750">
        <f>IF($N750="","",INDEX(DEF_OBLAST,$N750,1))</f>
        <v>50005738</v>
      </c>
      <c r="P750" t="str">
        <f>IF($N750="","",INDEX(DEF_OBLAST,$N750,2))</f>
        <v>Lukáš Putz</v>
      </c>
      <c r="Q750" t="str">
        <f>IF($N750="","",TRIM(RIGHT(LEFT(SUBSTITUTE(INDEX(DEF_MAIL,$N750),";",REPT(" ",LEN(INDEX(DEF_MAIL,$N750)))),COUNTIF($N$2:$N750,$N750)*LEN(INDEX(DEF_MAIL,$N750))),LEN(INDEX(DEF_MAIL,$N750)))))</f>
        <v>lputz@web.de</v>
      </c>
      <c r="R750">
        <f>IF($N750="","",INDEX(DEF_OBLAST,$N750,4))</f>
        <v>4199</v>
      </c>
      <c r="S750">
        <f>IF($N750="","",INDEX(DEF_OBLAST,$N750,5))</f>
        <v>29.393000000000001</v>
      </c>
      <c r="T750">
        <f>IF($N750="","",INDEX(DEF_OBLAST,$N750,6))</f>
        <v>3.6741250000000001</v>
      </c>
      <c r="U750">
        <f>IF($N750="","",INDEX(DEF_OBLAST,$N750,7))</f>
        <v>8</v>
      </c>
      <c r="V750" t="str">
        <f>IF($N750="","",IF(ISNUMBER(INDEX(DEF_OBLAST,$N750,8)),INDEX(DEF_OBLAST,$N750,8),""))</f>
        <v/>
      </c>
      <c r="W750">
        <f>IF($N750="","",INDEX(DEF_OBLAST,$N750,9))</f>
        <v>74948156</v>
      </c>
    </row>
    <row r="751" spans="12:23" x14ac:dyDescent="0.25">
      <c r="L751" t="str">
        <f t="shared" si="11"/>
        <v/>
      </c>
      <c r="N751">
        <f>IFERROR(IF(ROW()=2,1,IF(COUNTIF($N$1:$N750,$N750)+1&gt;IF(LEN(INDEX(DEF_MAIL,$N750))=LEN(SUBSTITUTE(INDEX(DEF_MAIL,$N750),";","")),1,LEN(INDEX(DEF_MAIL,$N750))-LEN(SUBSTITUTE(INDEX(DEF_MAIL,$N750),";",""))+1),IF($N750+1&gt;ROWS(DEF_MAIL),"",$N750+1),$N750)),"")</f>
        <v>622</v>
      </c>
      <c r="O751">
        <f>IF($N751="","",INDEX(DEF_OBLAST,$N751,1))</f>
        <v>50012828</v>
      </c>
      <c r="P751" t="str">
        <f>IF($N751="","",INDEX(DEF_OBLAST,$N751,2))</f>
        <v>Ga Property, s.r.o.</v>
      </c>
      <c r="Q751" t="str">
        <f>IF($N751="","",TRIM(RIGHT(LEFT(SUBSTITUTE(INDEX(DEF_MAIL,$N751),";",REPT(" ",LEN(INDEX(DEF_MAIL,$N751)))),COUNTIF($N$2:$N751,$N751)*LEN(INDEX(DEF_MAIL,$N751))),LEN(INDEX(DEF_MAIL,$N751)))))</f>
        <v>info@eprumysl.cz</v>
      </c>
      <c r="R751">
        <f>IF($N751="","",INDEX(DEF_OBLAST,$N751,4))</f>
        <v>13548</v>
      </c>
      <c r="S751">
        <f>IF($N751="","",INDEX(DEF_OBLAST,$N751,5))</f>
        <v>94.835999999999999</v>
      </c>
      <c r="T751">
        <f>IF($N751="","",INDEX(DEF_OBLAST,$N751,6))</f>
        <v>3.7934399999999999</v>
      </c>
      <c r="U751">
        <f>IF($N751="","",INDEX(DEF_OBLAST,$N751,7))</f>
        <v>25</v>
      </c>
      <c r="V751" t="str">
        <f>IF($N751="","",IF(ISNUMBER(INDEX(DEF_OBLAST,$N751,8)),INDEX(DEF_OBLAST,$N751,8),""))</f>
        <v/>
      </c>
      <c r="W751">
        <f>IF($N751="","",INDEX(DEF_OBLAST,$N751,9))</f>
        <v>5398835</v>
      </c>
    </row>
    <row r="752" spans="12:23" x14ac:dyDescent="0.25">
      <c r="L752" t="str">
        <f t="shared" si="11"/>
        <v/>
      </c>
      <c r="N752">
        <f>IFERROR(IF(ROW()=2,1,IF(COUNTIF($N$1:$N751,$N751)+1&gt;IF(LEN(INDEX(DEF_MAIL,$N751))=LEN(SUBSTITUTE(INDEX(DEF_MAIL,$N751),";","")),1,LEN(INDEX(DEF_MAIL,$N751))-LEN(SUBSTITUTE(INDEX(DEF_MAIL,$N751),";",""))+1),IF($N751+1&gt;ROWS(DEF_MAIL),"",$N751+1),$N751)),"")</f>
        <v>623</v>
      </c>
      <c r="O752">
        <f>IF($N752="","",INDEX(DEF_OBLAST,$N752,1))</f>
        <v>50006427</v>
      </c>
      <c r="P752" t="str">
        <f>IF($N752="","",INDEX(DEF_OBLAST,$N752,2))</f>
        <v>AMIGRAF, spol. s r.o.</v>
      </c>
      <c r="Q752" t="str">
        <f>IF($N752="","",TRIM(RIGHT(LEFT(SUBSTITUTE(INDEX(DEF_MAIL,$N752),";",REPT(" ",LEN(INDEX(DEF_MAIL,$N752)))),COUNTIF($N$2:$N752,$N752)*LEN(INDEX(DEF_MAIL,$N752))),LEN(INDEX(DEF_MAIL,$N752)))))</f>
        <v>obchod@amigraf.cz</v>
      </c>
      <c r="R752">
        <f>IF($N752="","",INDEX(DEF_OBLAST,$N752,4))</f>
        <v>6413</v>
      </c>
      <c r="S752">
        <f>IF($N752="","",INDEX(DEF_OBLAST,$N752,5))</f>
        <v>44.890999999999998</v>
      </c>
      <c r="T752">
        <f>IF($N752="","",INDEX(DEF_OBLAST,$N752,6))</f>
        <v>4.0809999999999995</v>
      </c>
      <c r="U752">
        <f>IF($N752="","",INDEX(DEF_OBLAST,$N752,7))</f>
        <v>11</v>
      </c>
      <c r="V752" t="str">
        <f>IF($N752="","",IF(ISNUMBER(INDEX(DEF_OBLAST,$N752,8)),INDEX(DEF_OBLAST,$N752,8),""))</f>
        <v/>
      </c>
      <c r="W752">
        <f>IF($N752="","",INDEX(DEF_OBLAST,$N752,9))</f>
        <v>45242011</v>
      </c>
    </row>
    <row r="753" spans="12:23" x14ac:dyDescent="0.25">
      <c r="L753" t="str">
        <f t="shared" si="11"/>
        <v/>
      </c>
      <c r="N753">
        <f>IFERROR(IF(ROW()=2,1,IF(COUNTIF($N$1:$N752,$N752)+1&gt;IF(LEN(INDEX(DEF_MAIL,$N752))=LEN(SUBSTITUTE(INDEX(DEF_MAIL,$N752),";","")),1,LEN(INDEX(DEF_MAIL,$N752))-LEN(SUBSTITUTE(INDEX(DEF_MAIL,$N752),";",""))+1),IF($N752+1&gt;ROWS(DEF_MAIL),"",$N752+1),$N752)),"")</f>
        <v>624</v>
      </c>
      <c r="O753">
        <f>IF($N753="","",INDEX(DEF_OBLAST,$N753,1))</f>
        <v>50003665</v>
      </c>
      <c r="P753" t="str">
        <f>IF($N753="","",INDEX(DEF_OBLAST,$N753,2))</f>
        <v>KATERINA CEJTHAMROVÁ</v>
      </c>
      <c r="Q753" t="str">
        <f>IF($N753="","",TRIM(RIGHT(LEFT(SUBSTITUTE(INDEX(DEF_MAIL,$N753),";",REPT(" ",LEN(INDEX(DEF_MAIL,$N753)))),COUNTIF($N$2:$N753,$N753)*LEN(INDEX(DEF_MAIL,$N753))),LEN(INDEX(DEF_MAIL,$N753)))))</f>
        <v>katkacejthamrova@hotmail.com</v>
      </c>
      <c r="R753">
        <f>IF($N753="","",INDEX(DEF_OBLAST,$N753,4))</f>
        <v>4312</v>
      </c>
      <c r="S753">
        <f>IF($N753="","",INDEX(DEF_OBLAST,$N753,5))</f>
        <v>30.184000000000001</v>
      </c>
      <c r="T753">
        <f>IF($N753="","",INDEX(DEF_OBLAST,$N753,6))</f>
        <v>4.3120000000000003</v>
      </c>
      <c r="U753">
        <f>IF($N753="","",INDEX(DEF_OBLAST,$N753,7))</f>
        <v>7</v>
      </c>
      <c r="V753" t="str">
        <f>IF($N753="","",IF(ISNUMBER(INDEX(DEF_OBLAST,$N753,8)),INDEX(DEF_OBLAST,$N753,8),""))</f>
        <v/>
      </c>
      <c r="W753">
        <f>IF($N753="","",INDEX(DEF_OBLAST,$N753,9))</f>
        <v>87190583</v>
      </c>
    </row>
    <row r="754" spans="12:23" x14ac:dyDescent="0.25">
      <c r="L754" t="str">
        <f t="shared" si="11"/>
        <v/>
      </c>
      <c r="N754">
        <f>IFERROR(IF(ROW()=2,1,IF(COUNTIF($N$1:$N753,$N753)+1&gt;IF(LEN(INDEX(DEF_MAIL,$N753))=LEN(SUBSTITUTE(INDEX(DEF_MAIL,$N753),";","")),1,LEN(INDEX(DEF_MAIL,$N753))-LEN(SUBSTITUTE(INDEX(DEF_MAIL,$N753),";",""))+1),IF($N753+1&gt;ROWS(DEF_MAIL),"",$N753+1),$N753)),"")</f>
        <v>625</v>
      </c>
      <c r="O754">
        <f>IF($N754="","",INDEX(DEF_OBLAST,$N754,1))</f>
        <v>50010283</v>
      </c>
      <c r="P754" t="str">
        <f>IF($N754="","",INDEX(DEF_OBLAST,$N754,2))</f>
        <v>AMI exim s.r.o.</v>
      </c>
      <c r="Q754" t="str">
        <f>IF($N754="","",TRIM(RIGHT(LEFT(SUBSTITUTE(INDEX(DEF_MAIL,$N754),";",REPT(" ",LEN(INDEX(DEF_MAIL,$N754)))),COUNTIF($N$2:$N754,$N754)*LEN(INDEX(DEF_MAIL,$N754))),LEN(INDEX(DEF_MAIL,$N754)))))</f>
        <v>info@ami-exim.com</v>
      </c>
      <c r="R754">
        <f>IF($N754="","",INDEX(DEF_OBLAST,$N754,4))</f>
        <v>6170</v>
      </c>
      <c r="S754">
        <f>IF($N754="","",INDEX(DEF_OBLAST,$N754,5))</f>
        <v>43.19</v>
      </c>
      <c r="T754">
        <f>IF($N754="","",INDEX(DEF_OBLAST,$N754,6))</f>
        <v>4.7988888888888885</v>
      </c>
      <c r="U754">
        <f>IF($N754="","",INDEX(DEF_OBLAST,$N754,7))</f>
        <v>9</v>
      </c>
      <c r="V754" t="str">
        <f>IF($N754="","",IF(ISNUMBER(INDEX(DEF_OBLAST,$N754,8)),INDEX(DEF_OBLAST,$N754,8),""))</f>
        <v/>
      </c>
      <c r="W754">
        <f>IF($N754="","",INDEX(DEF_OBLAST,$N754,9))</f>
        <v>27945570</v>
      </c>
    </row>
    <row r="755" spans="12:23" x14ac:dyDescent="0.25">
      <c r="L755" t="str">
        <f t="shared" si="11"/>
        <v/>
      </c>
      <c r="N755">
        <f>IFERROR(IF(ROW()=2,1,IF(COUNTIF($N$1:$N754,$N754)+1&gt;IF(LEN(INDEX(DEF_MAIL,$N754))=LEN(SUBSTITUTE(INDEX(DEF_MAIL,$N754),";","")),1,LEN(INDEX(DEF_MAIL,$N754))-LEN(SUBSTITUTE(INDEX(DEF_MAIL,$N754),";",""))+1),IF($N754+1&gt;ROWS(DEF_MAIL),"",$N754+1),$N754)),"")</f>
        <v>626</v>
      </c>
      <c r="O755">
        <f>IF($N755="","",INDEX(DEF_OBLAST,$N755,1))</f>
        <v>50005905</v>
      </c>
      <c r="P755" t="str">
        <f>IF($N755="","",INDEX(DEF_OBLAST,$N755,2))</f>
        <v>BETABIKE s.r.o.</v>
      </c>
      <c r="Q755" t="str">
        <f>IF($N755="","",TRIM(RIGHT(LEFT(SUBSTITUTE(INDEX(DEF_MAIL,$N755),";",REPT(" ",LEN(INDEX(DEF_MAIL,$N755)))),COUNTIF($N$2:$N755,$N755)*LEN(INDEX(DEF_MAIL,$N755))),LEN(INDEX(DEF_MAIL,$N755)))))</f>
        <v>dana@jizdni-kola.eu</v>
      </c>
      <c r="R755">
        <f>IF($N755="","",INDEX(DEF_OBLAST,$N755,4))</f>
        <v>6890</v>
      </c>
      <c r="S755">
        <f>IF($N755="","",INDEX(DEF_OBLAST,$N755,5))</f>
        <v>48.230000000000004</v>
      </c>
      <c r="T755">
        <f>IF($N755="","",INDEX(DEF_OBLAST,$N755,6))</f>
        <v>5.358888888888889</v>
      </c>
      <c r="U755">
        <f>IF($N755="","",INDEX(DEF_OBLAST,$N755,7))</f>
        <v>9</v>
      </c>
      <c r="V755" t="str">
        <f>IF($N755="","",IF(ISNUMBER(INDEX(DEF_OBLAST,$N755,8)),INDEX(DEF_OBLAST,$N755,8),""))</f>
        <v/>
      </c>
      <c r="W755">
        <f>IF($N755="","",INDEX(DEF_OBLAST,$N755,9))</f>
        <v>27118291</v>
      </c>
    </row>
    <row r="756" spans="12:23" x14ac:dyDescent="0.25">
      <c r="L756" t="str">
        <f t="shared" si="11"/>
        <v/>
      </c>
      <c r="N756">
        <f>IFERROR(IF(ROW()=2,1,IF(COUNTIF($N$1:$N755,$N755)+1&gt;IF(LEN(INDEX(DEF_MAIL,$N755))=LEN(SUBSTITUTE(INDEX(DEF_MAIL,$N755),";","")),1,LEN(INDEX(DEF_MAIL,$N755))-LEN(SUBSTITUTE(INDEX(DEF_MAIL,$N755),";",""))+1),IF($N755+1&gt;ROWS(DEF_MAIL),"",$N755+1),$N755)),"")</f>
        <v>627</v>
      </c>
      <c r="O756">
        <f>IF($N756="","",INDEX(DEF_OBLAST,$N756,1))</f>
        <v>50008251</v>
      </c>
      <c r="P756" t="str">
        <f>IF($N756="","",INDEX(DEF_OBLAST,$N756,2))</f>
        <v>DOBEGOLF s.r.o.</v>
      </c>
      <c r="Q756" t="str">
        <f>IF($N756="","",TRIM(RIGHT(LEFT(SUBSTITUTE(INDEX(DEF_MAIL,$N756),";",REPT(" ",LEN(INDEX(DEF_MAIL,$N756)))),COUNTIF($N$2:$N756,$N756)*LEN(INDEX(DEF_MAIL,$N756))),LEN(INDEX(DEF_MAIL,$N756)))))</f>
        <v>pouzitakola@seznam.cz</v>
      </c>
      <c r="R756">
        <f>IF($N756="","",INDEX(DEF_OBLAST,$N756,4))</f>
        <v>19145</v>
      </c>
      <c r="S756">
        <f>IF($N756="","",INDEX(DEF_OBLAST,$N756,5))</f>
        <v>134.01500000000001</v>
      </c>
      <c r="T756">
        <f>IF($N756="","",INDEX(DEF_OBLAST,$N756,6))</f>
        <v>5.5839583333333342</v>
      </c>
      <c r="U756">
        <f>IF($N756="","",INDEX(DEF_OBLAST,$N756,7))</f>
        <v>24</v>
      </c>
      <c r="V756" t="str">
        <f>IF($N756="","",IF(ISNUMBER(INDEX(DEF_OBLAST,$N756,8)),INDEX(DEF_OBLAST,$N756,8),""))</f>
        <v/>
      </c>
      <c r="W756">
        <f>IF($N756="","",INDEX(DEF_OBLAST,$N756,9))</f>
        <v>28139712</v>
      </c>
    </row>
    <row r="757" spans="12:23" x14ac:dyDescent="0.25">
      <c r="L757" t="str">
        <f t="shared" si="11"/>
        <v/>
      </c>
      <c r="N757">
        <f>IFERROR(IF(ROW()=2,1,IF(COUNTIF($N$1:$N756,$N756)+1&gt;IF(LEN(INDEX(DEF_MAIL,$N756))=LEN(SUBSTITUTE(INDEX(DEF_MAIL,$N756),";","")),1,LEN(INDEX(DEF_MAIL,$N756))-LEN(SUBSTITUTE(INDEX(DEF_MAIL,$N756),";",""))+1),IF($N756+1&gt;ROWS(DEF_MAIL),"",$N756+1),$N756)),"")</f>
        <v>628</v>
      </c>
      <c r="O757">
        <f>IF($N757="","",INDEX(DEF_OBLAST,$N757,1))</f>
        <v>50012612</v>
      </c>
      <c r="P757" t="str">
        <f>IF($N757="","",INDEX(DEF_OBLAST,$N757,2))</f>
        <v>PST CLC, a.s.</v>
      </c>
      <c r="Q757" t="str">
        <f>IF($N757="","",TRIM(RIGHT(LEFT(SUBSTITUTE(INDEX(DEF_MAIL,$N757),";",REPT(" ",LEN(INDEX(DEF_MAIL,$N757)))),COUNTIF($N$2:$N757,$N757)*LEN(INDEX(DEF_MAIL,$N757))),LEN(INDEX(DEF_MAIL,$N757)))))</f>
        <v>faktury@pst-clc.cz</v>
      </c>
      <c r="R757">
        <f>IF($N757="","",INDEX(DEF_OBLAST,$N757,4))</f>
        <v>6244</v>
      </c>
      <c r="S757">
        <f>IF($N757="","",INDEX(DEF_OBLAST,$N757,5))</f>
        <v>43.707999999999998</v>
      </c>
      <c r="T757">
        <f>IF($N757="","",INDEX(DEF_OBLAST,$N757,6))</f>
        <v>6.2439999999999998</v>
      </c>
      <c r="U757">
        <f>IF($N757="","",INDEX(DEF_OBLAST,$N757,7))</f>
        <v>7</v>
      </c>
      <c r="V757" t="str">
        <f>IF($N757="","",IF(ISNUMBER(INDEX(DEF_OBLAST,$N757,8)),INDEX(DEF_OBLAST,$N757,8),""))</f>
        <v/>
      </c>
      <c r="W757">
        <f>IF($N757="","",INDEX(DEF_OBLAST,$N757,9))</f>
        <v>25397249</v>
      </c>
    </row>
    <row r="758" spans="12:23" x14ac:dyDescent="0.25">
      <c r="L758" t="str">
        <f t="shared" si="11"/>
        <v/>
      </c>
      <c r="N758">
        <f>IFERROR(IF(ROW()=2,1,IF(COUNTIF($N$1:$N757,$N757)+1&gt;IF(LEN(INDEX(DEF_MAIL,$N757))=LEN(SUBSTITUTE(INDEX(DEF_MAIL,$N757),";","")),1,LEN(INDEX(DEF_MAIL,$N757))-LEN(SUBSTITUTE(INDEX(DEF_MAIL,$N757),";",""))+1),IF($N757+1&gt;ROWS(DEF_MAIL),"",$N757+1),$N757)),"")</f>
        <v>629</v>
      </c>
      <c r="O758">
        <f>IF($N758="","",INDEX(DEF_OBLAST,$N758,1))</f>
        <v>50005426</v>
      </c>
      <c r="P758" t="str">
        <f>IF($N758="","",INDEX(DEF_OBLAST,$N758,2))</f>
        <v>Petr Faukner</v>
      </c>
      <c r="Q758" t="str">
        <f>IF($N758="","",TRIM(RIGHT(LEFT(SUBSTITUTE(INDEX(DEF_MAIL,$N758),";",REPT(" ",LEN(INDEX(DEF_MAIL,$N758)))),COUNTIF($N$2:$N758,$N758)*LEN(INDEX(DEF_MAIL,$N758))),LEN(INDEX(DEF_MAIL,$N758)))))</f>
        <v>monikadepemo@seznam.cz</v>
      </c>
      <c r="R758">
        <f>IF($N758="","",INDEX(DEF_OBLAST,$N758,4))</f>
        <v>15490</v>
      </c>
      <c r="S758">
        <f>IF($N758="","",INDEX(DEF_OBLAST,$N758,5))</f>
        <v>108.43</v>
      </c>
      <c r="T758">
        <f>IF($N758="","",INDEX(DEF_OBLAST,$N758,6))</f>
        <v>6.3782352941176477</v>
      </c>
      <c r="U758">
        <f>IF($N758="","",INDEX(DEF_OBLAST,$N758,7))</f>
        <v>17</v>
      </c>
      <c r="V758" t="str">
        <f>IF($N758="","",IF(ISNUMBER(INDEX(DEF_OBLAST,$N758,8)),INDEX(DEF_OBLAST,$N758,8),""))</f>
        <v/>
      </c>
      <c r="W758">
        <f>IF($N758="","",INDEX(DEF_OBLAST,$N758,9))</f>
        <v>43032001</v>
      </c>
    </row>
    <row r="759" spans="12:23" x14ac:dyDescent="0.25">
      <c r="L759" t="str">
        <f t="shared" si="11"/>
        <v/>
      </c>
      <c r="N759">
        <f>IFERROR(IF(ROW()=2,1,IF(COUNTIF($N$1:$N758,$N758)+1&gt;IF(LEN(INDEX(DEF_MAIL,$N758))=LEN(SUBSTITUTE(INDEX(DEF_MAIL,$N758),";","")),1,LEN(INDEX(DEF_MAIL,$N758))-LEN(SUBSTITUTE(INDEX(DEF_MAIL,$N758),";",""))+1),IF($N758+1&gt;ROWS(DEF_MAIL),"",$N758+1),$N758)),"")</f>
        <v>630</v>
      </c>
      <c r="O759">
        <f>IF($N759="","",INDEX(DEF_OBLAST,$N759,1))</f>
        <v>50010127</v>
      </c>
      <c r="P759" t="str">
        <f>IF($N759="","",INDEX(DEF_OBLAST,$N759,2))</f>
        <v>Softub CZ s.r.o.</v>
      </c>
      <c r="Q759" t="str">
        <f>IF($N759="","",TRIM(RIGHT(LEFT(SUBSTITUTE(INDEX(DEF_MAIL,$N759),";",REPT(" ",LEN(INDEX(DEF_MAIL,$N759)))),COUNTIF($N$2:$N759,$N759)*LEN(INDEX(DEF_MAIL,$N759))),LEN(INDEX(DEF_MAIL,$N759)))))</f>
        <v>softub@softub.cz</v>
      </c>
      <c r="R759">
        <f>IF($N759="","",INDEX(DEF_OBLAST,$N759,4))</f>
        <v>5654</v>
      </c>
      <c r="S759">
        <f>IF($N759="","",INDEX(DEF_OBLAST,$N759,5))</f>
        <v>39.578000000000003</v>
      </c>
      <c r="T759">
        <f>IF($N759="","",INDEX(DEF_OBLAST,$N759,6))</f>
        <v>6.5963333333333338</v>
      </c>
      <c r="U759">
        <f>IF($N759="","",INDEX(DEF_OBLAST,$N759,7))</f>
        <v>6</v>
      </c>
      <c r="V759" t="str">
        <f>IF($N759="","",IF(ISNUMBER(INDEX(DEF_OBLAST,$N759,8)),INDEX(DEF_OBLAST,$N759,8),""))</f>
        <v/>
      </c>
      <c r="W759">
        <f>IF($N759="","",INDEX(DEF_OBLAST,$N759,9))</f>
        <v>24853925</v>
      </c>
    </row>
    <row r="760" spans="12:23" x14ac:dyDescent="0.25">
      <c r="L760" t="str">
        <f t="shared" si="11"/>
        <v/>
      </c>
      <c r="N760">
        <f>IFERROR(IF(ROW()=2,1,IF(COUNTIF($N$1:$N759,$N759)+1&gt;IF(LEN(INDEX(DEF_MAIL,$N759))=LEN(SUBSTITUTE(INDEX(DEF_MAIL,$N759),";","")),1,LEN(INDEX(DEF_MAIL,$N759))-LEN(SUBSTITUTE(INDEX(DEF_MAIL,$N759),";",""))+1),IF($N759+1&gt;ROWS(DEF_MAIL),"",$N759+1),$N759)),"")</f>
        <v>631</v>
      </c>
      <c r="O760">
        <f>IF($N760="","",INDEX(DEF_OBLAST,$N760,1))</f>
        <v>50010207</v>
      </c>
      <c r="P760" t="str">
        <f>IF($N760="","",INDEX(DEF_OBLAST,$N760,2))</f>
        <v>Pavel Ružicka</v>
      </c>
      <c r="Q760" t="str">
        <f>IF($N760="","",TRIM(RIGHT(LEFT(SUBSTITUTE(INDEX(DEF_MAIL,$N760),";",REPT(" ",LEN(INDEX(DEF_MAIL,$N760)))),COUNTIF($N$2:$N760,$N760)*LEN(INDEX(DEF_MAIL,$N760))),LEN(INDEX(DEF_MAIL,$N760)))))</f>
        <v>info@livien-kabelky.cz</v>
      </c>
      <c r="R760">
        <f>IF($N760="","",INDEX(DEF_OBLAST,$N760,4))</f>
        <v>8570</v>
      </c>
      <c r="S760">
        <f>IF($N760="","",INDEX(DEF_OBLAST,$N760,5))</f>
        <v>59.99</v>
      </c>
      <c r="T760">
        <f>IF($N760="","",INDEX(DEF_OBLAST,$N760,6))</f>
        <v>6.6655555555555557</v>
      </c>
      <c r="U760">
        <f>IF($N760="","",INDEX(DEF_OBLAST,$N760,7))</f>
        <v>9</v>
      </c>
      <c r="V760" t="str">
        <f>IF($N760="","",IF(ISNUMBER(INDEX(DEF_OBLAST,$N760,8)),INDEX(DEF_OBLAST,$N760,8),""))</f>
        <v/>
      </c>
      <c r="W760">
        <f>IF($N760="","",INDEX(DEF_OBLAST,$N760,9))</f>
        <v>71085335</v>
      </c>
    </row>
    <row r="761" spans="12:23" x14ac:dyDescent="0.25">
      <c r="L761" t="str">
        <f t="shared" si="11"/>
        <v/>
      </c>
      <c r="N761">
        <f>IFERROR(IF(ROW()=2,1,IF(COUNTIF($N$1:$N760,$N760)+1&gt;IF(LEN(INDEX(DEF_MAIL,$N760))=LEN(SUBSTITUTE(INDEX(DEF_MAIL,$N760),";","")),1,LEN(INDEX(DEF_MAIL,$N760))-LEN(SUBSTITUTE(INDEX(DEF_MAIL,$N760),";",""))+1),IF($N760+1&gt;ROWS(DEF_MAIL),"",$N760+1),$N760)),"")</f>
        <v>632</v>
      </c>
      <c r="O761">
        <f>IF($N761="","",INDEX(DEF_OBLAST,$N761,1))</f>
        <v>50001592</v>
      </c>
      <c r="P761" t="str">
        <f>IF($N761="","",INDEX(DEF_OBLAST,$N761,2))</f>
        <v>TOMÁŠ KUPKA</v>
      </c>
      <c r="Q761" t="str">
        <f>IF($N761="","",TRIM(RIGHT(LEFT(SUBSTITUTE(INDEX(DEF_MAIL,$N761),";",REPT(" ",LEN(INDEX(DEF_MAIL,$N761)))),COUNTIF($N$2:$N761,$N761)*LEN(INDEX(DEF_MAIL,$N761))),LEN(INDEX(DEF_MAIL,$N761)))))</f>
        <v>admin@vlacek.cz</v>
      </c>
      <c r="R761">
        <f>IF($N761="","",INDEX(DEF_OBLAST,$N761,4))</f>
        <v>3466</v>
      </c>
      <c r="S761">
        <f>IF($N761="","",INDEX(DEF_OBLAST,$N761,5))</f>
        <v>24.262</v>
      </c>
      <c r="T761">
        <f>IF($N761="","",INDEX(DEF_OBLAST,$N761,6))</f>
        <v>8.0873333333333335</v>
      </c>
      <c r="U761">
        <f>IF($N761="","",INDEX(DEF_OBLAST,$N761,7))</f>
        <v>3</v>
      </c>
      <c r="V761" t="str">
        <f>IF($N761="","",IF(ISNUMBER(INDEX(DEF_OBLAST,$N761,8)),INDEX(DEF_OBLAST,$N761,8),""))</f>
        <v/>
      </c>
      <c r="W761">
        <f>IF($N761="","",INDEX(DEF_OBLAST,$N761,9))</f>
        <v>69241970</v>
      </c>
    </row>
    <row r="762" spans="12:23" x14ac:dyDescent="0.25">
      <c r="L762" t="str">
        <f t="shared" si="11"/>
        <v/>
      </c>
      <c r="N762">
        <f>IFERROR(IF(ROW()=2,1,IF(COUNTIF($N$1:$N761,$N761)+1&gt;IF(LEN(INDEX(DEF_MAIL,$N761))=LEN(SUBSTITUTE(INDEX(DEF_MAIL,$N761),";","")),1,LEN(INDEX(DEF_MAIL,$N761))-LEN(SUBSTITUTE(INDEX(DEF_MAIL,$N761),";",""))+1),IF($N761+1&gt;ROWS(DEF_MAIL),"",$N761+1),$N761)),"")</f>
        <v>633</v>
      </c>
      <c r="O762">
        <f>IF($N762="","",INDEX(DEF_OBLAST,$N762,1))</f>
        <v>50004078</v>
      </c>
      <c r="P762" t="str">
        <f>IF($N762="","",INDEX(DEF_OBLAST,$N762,2))</f>
        <v>PROFISIGN PLUS S.R.O.</v>
      </c>
      <c r="Q762" t="str">
        <f>IF($N762="","",TRIM(RIGHT(LEFT(SUBSTITUTE(INDEX(DEF_MAIL,$N762),";",REPT(" ",LEN(INDEX(DEF_MAIL,$N762)))),COUNTIF($N$2:$N762,$N762)*LEN(INDEX(DEF_MAIL,$N762))),LEN(INDEX(DEF_MAIL,$N762)))))</f>
        <v>info@profisignplus.cz</v>
      </c>
      <c r="R762">
        <f>IF($N762="","",INDEX(DEF_OBLAST,$N762,4))</f>
        <v>28895</v>
      </c>
      <c r="S762">
        <f>IF($N762="","",INDEX(DEF_OBLAST,$N762,5))</f>
        <v>202.26500000000001</v>
      </c>
      <c r="T762">
        <f>IF($N762="","",INDEX(DEF_OBLAST,$N762,6))</f>
        <v>9.1938636363636377</v>
      </c>
      <c r="U762">
        <f>IF($N762="","",INDEX(DEF_OBLAST,$N762,7))</f>
        <v>22</v>
      </c>
      <c r="V762" t="str">
        <f>IF($N762="","",IF(ISNUMBER(INDEX(DEF_OBLAST,$N762,8)),INDEX(DEF_OBLAST,$N762,8),""))</f>
        <v/>
      </c>
      <c r="W762">
        <f>IF($N762="","",INDEX(DEF_OBLAST,$N762,9))</f>
        <v>27169189</v>
      </c>
    </row>
    <row r="763" spans="12:23" x14ac:dyDescent="0.25">
      <c r="L763" t="str">
        <f t="shared" si="11"/>
        <v/>
      </c>
      <c r="N763">
        <f>IFERROR(IF(ROW()=2,1,IF(COUNTIF($N$1:$N762,$N762)+1&gt;IF(LEN(INDEX(DEF_MAIL,$N762))=LEN(SUBSTITUTE(INDEX(DEF_MAIL,$N762),";","")),1,LEN(INDEX(DEF_MAIL,$N762))-LEN(SUBSTITUTE(INDEX(DEF_MAIL,$N762),";",""))+1),IF($N762+1&gt;ROWS(DEF_MAIL),"",$N762+1),$N762)),"")</f>
        <v>634</v>
      </c>
      <c r="O763">
        <f>IF($N763="","",INDEX(DEF_OBLAST,$N763,1))</f>
        <v>50010829</v>
      </c>
      <c r="P763" t="str">
        <f>IF($N763="","",INDEX(DEF_OBLAST,$N763,2))</f>
        <v>Petr Malý</v>
      </c>
      <c r="Q763" t="str">
        <f>IF($N763="","",TRIM(RIGHT(LEFT(SUBSTITUTE(INDEX(DEF_MAIL,$N763),";",REPT(" ",LEN(INDEX(DEF_MAIL,$N763)))),COUNTIF($N$2:$N763,$N763)*LEN(INDEX(DEF_MAIL,$N763))),LEN(INDEX(DEF_MAIL,$N763)))))</f>
        <v>sale@transcool.cz</v>
      </c>
      <c r="R763">
        <f>IF($N763="","",INDEX(DEF_OBLAST,$N763,4))</f>
        <v>9128</v>
      </c>
      <c r="S763">
        <f>IF($N763="","",INDEX(DEF_OBLAST,$N763,5))</f>
        <v>63.896000000000001</v>
      </c>
      <c r="T763">
        <f>IF($N763="","",INDEX(DEF_OBLAST,$N763,6))</f>
        <v>10.649333333333333</v>
      </c>
      <c r="U763">
        <f>IF($N763="","",INDEX(DEF_OBLAST,$N763,7))</f>
        <v>6</v>
      </c>
      <c r="V763" t="str">
        <f>IF($N763="","",IF(ISNUMBER(INDEX(DEF_OBLAST,$N763,8)),INDEX(DEF_OBLAST,$N763,8),""))</f>
        <v/>
      </c>
      <c r="W763">
        <f>IF($N763="","",INDEX(DEF_OBLAST,$N763,9))</f>
        <v>64377563</v>
      </c>
    </row>
    <row r="764" spans="12:23" x14ac:dyDescent="0.25">
      <c r="L764" t="str">
        <f t="shared" si="11"/>
        <v/>
      </c>
      <c r="N764">
        <f>IFERROR(IF(ROW()=2,1,IF(COUNTIF($N$1:$N763,$N763)+1&gt;IF(LEN(INDEX(DEF_MAIL,$N763))=LEN(SUBSTITUTE(INDEX(DEF_MAIL,$N763),";","")),1,LEN(INDEX(DEF_MAIL,$N763))-LEN(SUBSTITUTE(INDEX(DEF_MAIL,$N763),";",""))+1),IF($N763+1&gt;ROWS(DEF_MAIL),"",$N763+1),$N763)),"")</f>
        <v>635</v>
      </c>
      <c r="O764">
        <f>IF($N764="","",INDEX(DEF_OBLAST,$N764,1))</f>
        <v>50010210</v>
      </c>
      <c r="P764" t="str">
        <f>IF($N764="","",INDEX(DEF_OBLAST,$N764,2))</f>
        <v>Vera Štarmanová</v>
      </c>
      <c r="Q764" t="str">
        <f>IF($N764="","",TRIM(RIGHT(LEFT(SUBSTITUTE(INDEX(DEF_MAIL,$N764),";",REPT(" ",LEN(INDEX(DEF_MAIL,$N764)))),COUNTIF($N$2:$N764,$N764)*LEN(INDEX(DEF_MAIL,$N764))),LEN(INDEX(DEF_MAIL,$N764)))))</f>
        <v>info@livien-kabelky.cz</v>
      </c>
      <c r="R764">
        <f>IF($N764="","",INDEX(DEF_OBLAST,$N764,4))</f>
        <v>6320</v>
      </c>
      <c r="S764">
        <f>IF($N764="","",INDEX(DEF_OBLAST,$N764,5))</f>
        <v>44.24</v>
      </c>
      <c r="T764">
        <f>IF($N764="","",INDEX(DEF_OBLAST,$N764,6))</f>
        <v>11.06</v>
      </c>
      <c r="U764">
        <f>IF($N764="","",INDEX(DEF_OBLAST,$N764,7))</f>
        <v>4</v>
      </c>
      <c r="V764" t="str">
        <f>IF($N764="","",IF(ISNUMBER(INDEX(DEF_OBLAST,$N764,8)),INDEX(DEF_OBLAST,$N764,8),""))</f>
        <v/>
      </c>
      <c r="W764">
        <f>IF($N764="","",INDEX(DEF_OBLAST,$N764,9))</f>
        <v>45111103</v>
      </c>
    </row>
    <row r="765" spans="12:23" x14ac:dyDescent="0.25">
      <c r="L765" t="str">
        <f t="shared" si="11"/>
        <v/>
      </c>
      <c r="N765">
        <f>IFERROR(IF(ROW()=2,1,IF(COUNTIF($N$1:$N764,$N764)+1&gt;IF(LEN(INDEX(DEF_MAIL,$N764))=LEN(SUBSTITUTE(INDEX(DEF_MAIL,$N764),";","")),1,LEN(INDEX(DEF_MAIL,$N764))-LEN(SUBSTITUTE(INDEX(DEF_MAIL,$N764),";",""))+1),IF($N764+1&gt;ROWS(DEF_MAIL),"",$N764+1),$N764)),"")</f>
        <v>636</v>
      </c>
      <c r="O765">
        <f>IF($N765="","",INDEX(DEF_OBLAST,$N765,1))</f>
        <v>50004780</v>
      </c>
      <c r="P765" t="str">
        <f>IF($N765="","",INDEX(DEF_OBLAST,$N765,2))</f>
        <v>VLADISLAV NOVOTNÝ</v>
      </c>
      <c r="Q765" t="str">
        <f>IF($N765="","",TRIM(RIGHT(LEFT(SUBSTITUTE(INDEX(DEF_MAIL,$N765),";",REPT(" ",LEN(INDEX(DEF_MAIL,$N765)))),COUNTIF($N$2:$N765,$N765)*LEN(INDEX(DEF_MAIL,$N765))),LEN(INDEX(DEF_MAIL,$N765)))))</f>
        <v>baseshopcz@gmail.com</v>
      </c>
      <c r="R765">
        <f>IF($N765="","",INDEX(DEF_OBLAST,$N765,4))</f>
        <v>35098</v>
      </c>
      <c r="S765">
        <f>IF($N765="","",INDEX(DEF_OBLAST,$N765,5))</f>
        <v>245.68600000000001</v>
      </c>
      <c r="T765">
        <f>IF($N765="","",INDEX(DEF_OBLAST,$N765,6))</f>
        <v>12.930842105263158</v>
      </c>
      <c r="U765">
        <f>IF($N765="","",INDEX(DEF_OBLAST,$N765,7))</f>
        <v>19</v>
      </c>
      <c r="V765" t="str">
        <f>IF($N765="","",IF(ISNUMBER(INDEX(DEF_OBLAST,$N765,8)),INDEX(DEF_OBLAST,$N765,8),""))</f>
        <v/>
      </c>
      <c r="W765">
        <f>IF($N765="","",INDEX(DEF_OBLAST,$N765,9))</f>
        <v>18404596</v>
      </c>
    </row>
    <row r="766" spans="12:23" x14ac:dyDescent="0.25">
      <c r="L766" t="str">
        <f t="shared" si="11"/>
        <v/>
      </c>
      <c r="N766">
        <f>IFERROR(IF(ROW()=2,1,IF(COUNTIF($N$1:$N765,$N765)+1&gt;IF(LEN(INDEX(DEF_MAIL,$N765))=LEN(SUBSTITUTE(INDEX(DEF_MAIL,$N765),";","")),1,LEN(INDEX(DEF_MAIL,$N765))-LEN(SUBSTITUTE(INDEX(DEF_MAIL,$N765),";",""))+1),IF($N765+1&gt;ROWS(DEF_MAIL),"",$N765+1),$N765)),"")</f>
        <v>637</v>
      </c>
      <c r="O766">
        <f>IF($N766="","",INDEX(DEF_OBLAST,$N766,1))</f>
        <v>50007637</v>
      </c>
      <c r="P766" t="str">
        <f>IF($N766="","",INDEX(DEF_OBLAST,$N766,2))</f>
        <v>Ing. Petr Gryga</v>
      </c>
      <c r="Q766" t="str">
        <f>IF($N766="","",TRIM(RIGHT(LEFT(SUBSTITUTE(INDEX(DEF_MAIL,$N766),";",REPT(" ",LEN(INDEX(DEF_MAIL,$N766)))),COUNTIF($N$2:$N766,$N766)*LEN(INDEX(DEF_MAIL,$N766))),LEN(INDEX(DEF_MAIL,$N766)))))</f>
        <v>gym-fashion@seznam.cz</v>
      </c>
      <c r="R766">
        <f>IF($N766="","",INDEX(DEF_OBLAST,$N766,4))</f>
        <v>2380</v>
      </c>
      <c r="S766">
        <f>IF($N766="","",INDEX(DEF_OBLAST,$N766,5))</f>
        <v>16.66</v>
      </c>
      <c r="T766">
        <f>IF($N766="","",INDEX(DEF_OBLAST,$N766,6))</f>
        <v>16.66</v>
      </c>
      <c r="U766">
        <f>IF($N766="","",INDEX(DEF_OBLAST,$N766,7))</f>
        <v>1</v>
      </c>
      <c r="V766" t="str">
        <f>IF($N766="","",IF(ISNUMBER(INDEX(DEF_OBLAST,$N766,8)),INDEX(DEF_OBLAST,$N766,8),""))</f>
        <v/>
      </c>
      <c r="W766">
        <f>IF($N766="","",INDEX(DEF_OBLAST,$N766,9))</f>
        <v>74770217</v>
      </c>
    </row>
    <row r="767" spans="12:23" x14ac:dyDescent="0.25">
      <c r="L767" t="str">
        <f t="shared" si="11"/>
        <v/>
      </c>
      <c r="N767">
        <f>IFERROR(IF(ROW()=2,1,IF(COUNTIF($N$1:$N766,$N766)+1&gt;IF(LEN(INDEX(DEF_MAIL,$N766))=LEN(SUBSTITUTE(INDEX(DEF_MAIL,$N766),";","")),1,LEN(INDEX(DEF_MAIL,$N766))-LEN(SUBSTITUTE(INDEX(DEF_MAIL,$N766),";",""))+1),IF($N766+1&gt;ROWS(DEF_MAIL),"",$N766+1),$N766)),"")</f>
        <v>638</v>
      </c>
      <c r="O767">
        <f>IF($N767="","",INDEX(DEF_OBLAST,$N767,1))</f>
        <v>50013145</v>
      </c>
      <c r="P767" t="str">
        <f>IF($N767="","",INDEX(DEF_OBLAST,$N767,2))</f>
        <v>HEATON Group a.s.</v>
      </c>
      <c r="Q767" t="str">
        <f>IF($N767="","",TRIM(RIGHT(LEFT(SUBSTITUTE(INDEX(DEF_MAIL,$N767),";",REPT(" ",LEN(INDEX(DEF_MAIL,$N767)))),COUNTIF($N$2:$N767,$N767)*LEN(INDEX(DEF_MAIL,$N767))),LEN(INDEX(DEF_MAIL,$N767)))))</f>
        <v>gls@heaton.cz</v>
      </c>
      <c r="R767">
        <f>IF($N767="","",INDEX(DEF_OBLAST,$N767,4))</f>
        <v>2393</v>
      </c>
      <c r="S767">
        <f>IF($N767="","",INDEX(DEF_OBLAST,$N767,5))</f>
        <v>16.751000000000001</v>
      </c>
      <c r="T767">
        <f>IF($N767="","",INDEX(DEF_OBLAST,$N767,6))</f>
        <v>16.751000000000001</v>
      </c>
      <c r="U767">
        <f>IF($N767="","",INDEX(DEF_OBLAST,$N767,7))</f>
        <v>1</v>
      </c>
      <c r="V767" t="str">
        <f>IF($N767="","",IF(ISNUMBER(INDEX(DEF_OBLAST,$N767,8)),INDEX(DEF_OBLAST,$N767,8),""))</f>
        <v/>
      </c>
      <c r="W767">
        <f>IF($N767="","",INDEX(DEF_OBLAST,$N767,9))</f>
        <v>24175854</v>
      </c>
    </row>
    <row r="768" spans="12:23" x14ac:dyDescent="0.25">
      <c r="L768" t="str">
        <f t="shared" si="11"/>
        <v/>
      </c>
      <c r="N768">
        <f>IFERROR(IF(ROW()=2,1,IF(COUNTIF($N$1:$N767,$N767)+1&gt;IF(LEN(INDEX(DEF_MAIL,$N767))=LEN(SUBSTITUTE(INDEX(DEF_MAIL,$N767),";","")),1,LEN(INDEX(DEF_MAIL,$N767))-LEN(SUBSTITUTE(INDEX(DEF_MAIL,$N767),";",""))+1),IF($N767+1&gt;ROWS(DEF_MAIL),"",$N767+1),$N767)),"")</f>
        <v>639</v>
      </c>
      <c r="O768">
        <f>IF($N768="","",INDEX(DEF_OBLAST,$N768,1))</f>
        <v>50005767</v>
      </c>
      <c r="P768" t="str">
        <f>IF($N768="","",INDEX(DEF_OBLAST,$N768,2))</f>
        <v>Martin Hadrbolec</v>
      </c>
      <c r="Q768" t="str">
        <f>IF($N768="","",TRIM(RIGHT(LEFT(SUBSTITUTE(INDEX(DEF_MAIL,$N768),";",REPT(" ",LEN(INDEX(DEF_MAIL,$N768)))),COUNTIF($N$2:$N768,$N768)*LEN(INDEX(DEF_MAIL,$N768))),LEN(INDEX(DEF_MAIL,$N768)))))</f>
        <v>tigmann@seznam.cz</v>
      </c>
      <c r="R768">
        <f>IF($N768="","",INDEX(DEF_OBLAST,$N768,4))</f>
        <v>15536</v>
      </c>
      <c r="S768">
        <f>IF($N768="","",INDEX(DEF_OBLAST,$N768,5))</f>
        <v>108.752</v>
      </c>
      <c r="T768">
        <f>IF($N768="","",INDEX(DEF_OBLAST,$N768,6))</f>
        <v>21.750399999999999</v>
      </c>
      <c r="U768">
        <f>IF($N768="","",INDEX(DEF_OBLAST,$N768,7))</f>
        <v>5</v>
      </c>
      <c r="V768" t="str">
        <f>IF($N768="","",IF(ISNUMBER(INDEX(DEF_OBLAST,$N768,8)),INDEX(DEF_OBLAST,$N768,8),""))</f>
        <v/>
      </c>
      <c r="W768">
        <f>IF($N768="","",INDEX(DEF_OBLAST,$N768,9))</f>
        <v>64375544</v>
      </c>
    </row>
    <row r="769" spans="12:23" x14ac:dyDescent="0.25">
      <c r="L769" t="str">
        <f t="shared" si="11"/>
        <v/>
      </c>
      <c r="N769">
        <f>IFERROR(IF(ROW()=2,1,IF(COUNTIF($N$1:$N768,$N768)+1&gt;IF(LEN(INDEX(DEF_MAIL,$N768))=LEN(SUBSTITUTE(INDEX(DEF_MAIL,$N768),";","")),1,LEN(INDEX(DEF_MAIL,$N768))-LEN(SUBSTITUTE(INDEX(DEF_MAIL,$N768),";",""))+1),IF($N768+1&gt;ROWS(DEF_MAIL),"",$N768+1),$N768)),"")</f>
        <v>640</v>
      </c>
      <c r="O769">
        <f>IF($N769="","",INDEX(DEF_OBLAST,$N769,1))</f>
        <v>50006902</v>
      </c>
      <c r="P769" t="str">
        <f>IF($N769="","",INDEX(DEF_OBLAST,$N769,2))</f>
        <v>DEF-TEC s.r.o.</v>
      </c>
      <c r="Q769" t="str">
        <f>IF($N769="","",TRIM(RIGHT(LEFT(SUBSTITUTE(INDEX(DEF_MAIL,$N769),";",REPT(" ",LEN(INDEX(DEF_MAIL,$N769)))),COUNTIF($N$2:$N769,$N769)*LEN(INDEX(DEF_MAIL,$N769))),LEN(INDEX(DEF_MAIL,$N769)))))</f>
        <v>dagmar.polaskova@def-tec.cz</v>
      </c>
      <c r="R769">
        <f>IF($N769="","",INDEX(DEF_OBLAST,$N769,4))</f>
        <v>3339</v>
      </c>
      <c r="S769">
        <f>IF($N769="","",INDEX(DEF_OBLAST,$N769,5))</f>
        <v>23.373000000000001</v>
      </c>
      <c r="T769">
        <f>IF($N769="","",INDEX(DEF_OBLAST,$N769,6))</f>
        <v>23.373000000000001</v>
      </c>
      <c r="U769">
        <f>IF($N769="","",INDEX(DEF_OBLAST,$N769,7))</f>
        <v>1</v>
      </c>
      <c r="V769" t="str">
        <f>IF($N769="","",IF(ISNUMBER(INDEX(DEF_OBLAST,$N769,8)),INDEX(DEF_OBLAST,$N769,8),""))</f>
        <v/>
      </c>
      <c r="W769">
        <f>IF($N769="","",INDEX(DEF_OBLAST,$N769,9))</f>
        <v>24695777</v>
      </c>
    </row>
    <row r="770" spans="12:23" x14ac:dyDescent="0.25">
      <c r="L770" t="str">
        <f t="shared" si="11"/>
        <v/>
      </c>
      <c r="N770" t="str">
        <f>IFERROR(IF(ROW()=2,1,IF(COUNTIF($N$1:$N769,$N769)+1&gt;IF(LEN(INDEX(DEF_MAIL,$N769))=LEN(SUBSTITUTE(INDEX(DEF_MAIL,$N769),";","")),1,LEN(INDEX(DEF_MAIL,$N769))-LEN(SUBSTITUTE(INDEX(DEF_MAIL,$N769),";",""))+1),IF($N769+1&gt;ROWS(DEF_MAIL),"",$N769+1),$N769)),"")</f>
        <v/>
      </c>
      <c r="O770" t="str">
        <f>IF($N770="","",INDEX(DEF_OBLAST,$N770,1))</f>
        <v/>
      </c>
      <c r="P770" t="str">
        <f>IF($N770="","",INDEX(DEF_OBLAST,$N770,2))</f>
        <v/>
      </c>
      <c r="Q770" t="str">
        <f>IF($N770="","",TRIM(RIGHT(LEFT(SUBSTITUTE(INDEX(DEF_MAIL,$N770),";",REPT(" ",LEN(INDEX(DEF_MAIL,$N770)))),COUNTIF($N$2:$N770,$N770)*LEN(INDEX(DEF_MAIL,$N770))),LEN(INDEX(DEF_MAIL,$N770)))))</f>
        <v/>
      </c>
      <c r="R770" t="str">
        <f>IF($N770="","",INDEX(DEF_OBLAST,$N770,4))</f>
        <v/>
      </c>
      <c r="S770" t="str">
        <f>IF($N770="","",INDEX(DEF_OBLAST,$N770,5))</f>
        <v/>
      </c>
      <c r="T770" t="str">
        <f>IF($N770="","",INDEX(DEF_OBLAST,$N770,6))</f>
        <v/>
      </c>
      <c r="U770" t="str">
        <f>IF($N770="","",INDEX(DEF_OBLAST,$N770,7))</f>
        <v/>
      </c>
      <c r="V770" t="str">
        <f>IF($N770="","",IF(ISNUMBER(INDEX(DEF_OBLAST,$N770,8)),INDEX(DEF_OBLAST,$N770,8),""))</f>
        <v/>
      </c>
      <c r="W770" t="str">
        <f>IF($N770="","",INDEX(DEF_OBLAST,$N770,9))</f>
        <v/>
      </c>
    </row>
    <row r="771" spans="12:23" x14ac:dyDescent="0.25">
      <c r="L771" t="str">
        <f t="shared" si="11"/>
        <v/>
      </c>
      <c r="N771" t="str">
        <f>IFERROR(IF(ROW()=2,1,IF(COUNTIF($N$1:$N770,$N770)+1&gt;IF(LEN(INDEX(DEF_MAIL,$N770))=LEN(SUBSTITUTE(INDEX(DEF_MAIL,$N770),";","")),1,LEN(INDEX(DEF_MAIL,$N770))-LEN(SUBSTITUTE(INDEX(DEF_MAIL,$N770),";",""))+1),IF($N770+1&gt;ROWS(DEF_MAIL),"",$N770+1),$N770)),"")</f>
        <v/>
      </c>
      <c r="O771" t="str">
        <f>IF($N771="","",INDEX(DEF_OBLAST,$N771,1))</f>
        <v/>
      </c>
      <c r="P771" t="str">
        <f>IF($N771="","",INDEX(DEF_OBLAST,$N771,2))</f>
        <v/>
      </c>
      <c r="Q771" t="str">
        <f>IF($N771="","",TRIM(RIGHT(LEFT(SUBSTITUTE(INDEX(DEF_MAIL,$N771),";",REPT(" ",LEN(INDEX(DEF_MAIL,$N771)))),COUNTIF($N$2:$N771,$N771)*LEN(INDEX(DEF_MAIL,$N771))),LEN(INDEX(DEF_MAIL,$N771)))))</f>
        <v/>
      </c>
      <c r="R771" t="str">
        <f>IF($N771="","",INDEX(DEF_OBLAST,$N771,4))</f>
        <v/>
      </c>
      <c r="S771" t="str">
        <f>IF($N771="","",INDEX(DEF_OBLAST,$N771,5))</f>
        <v/>
      </c>
      <c r="T771" t="str">
        <f>IF($N771="","",INDEX(DEF_OBLAST,$N771,6))</f>
        <v/>
      </c>
      <c r="U771" t="str">
        <f>IF($N771="","",INDEX(DEF_OBLAST,$N771,7))</f>
        <v/>
      </c>
      <c r="V771" t="str">
        <f>IF($N771="","",IF(ISNUMBER(INDEX(DEF_OBLAST,$N771,8)),INDEX(DEF_OBLAST,$N771,8),""))</f>
        <v/>
      </c>
      <c r="W771" t="str">
        <f>IF($N771="","",INDEX(DEF_OBLAST,$N771,9))</f>
        <v/>
      </c>
    </row>
    <row r="772" spans="12:23" x14ac:dyDescent="0.25">
      <c r="L772" t="str">
        <f t="shared" ref="L772:L835" si="12">SUBSTITUTE(SUBSTITUTE(C772,MID(DEF_ODDEL,1,1),";"),MID(DEF_ODDEL,2,1),";")</f>
        <v/>
      </c>
      <c r="N772" t="str">
        <f>IFERROR(IF(ROW()=2,1,IF(COUNTIF($N$1:$N771,$N771)+1&gt;IF(LEN(INDEX(DEF_MAIL,$N771))=LEN(SUBSTITUTE(INDEX(DEF_MAIL,$N771),";","")),1,LEN(INDEX(DEF_MAIL,$N771))-LEN(SUBSTITUTE(INDEX(DEF_MAIL,$N771),";",""))+1),IF($N771+1&gt;ROWS(DEF_MAIL),"",$N771+1),$N771)),"")</f>
        <v/>
      </c>
      <c r="O772" t="str">
        <f>IF($N772="","",INDEX(DEF_OBLAST,$N772,1))</f>
        <v/>
      </c>
      <c r="P772" t="str">
        <f>IF($N772="","",INDEX(DEF_OBLAST,$N772,2))</f>
        <v/>
      </c>
      <c r="Q772" t="str">
        <f>IF($N772="","",TRIM(RIGHT(LEFT(SUBSTITUTE(INDEX(DEF_MAIL,$N772),";",REPT(" ",LEN(INDEX(DEF_MAIL,$N772)))),COUNTIF($N$2:$N772,$N772)*LEN(INDEX(DEF_MAIL,$N772))),LEN(INDEX(DEF_MAIL,$N772)))))</f>
        <v/>
      </c>
      <c r="R772" t="str">
        <f>IF($N772="","",INDEX(DEF_OBLAST,$N772,4))</f>
        <v/>
      </c>
      <c r="S772" t="str">
        <f>IF($N772="","",INDEX(DEF_OBLAST,$N772,5))</f>
        <v/>
      </c>
      <c r="T772" t="str">
        <f>IF($N772="","",INDEX(DEF_OBLAST,$N772,6))</f>
        <v/>
      </c>
      <c r="U772" t="str">
        <f>IF($N772="","",INDEX(DEF_OBLAST,$N772,7))</f>
        <v/>
      </c>
      <c r="V772" t="str">
        <f>IF($N772="","",IF(ISNUMBER(INDEX(DEF_OBLAST,$N772,8)),INDEX(DEF_OBLAST,$N772,8),""))</f>
        <v/>
      </c>
      <c r="W772" t="str">
        <f>IF($N772="","",INDEX(DEF_OBLAST,$N772,9))</f>
        <v/>
      </c>
    </row>
    <row r="773" spans="12:23" x14ac:dyDescent="0.25">
      <c r="L773" t="str">
        <f t="shared" si="12"/>
        <v/>
      </c>
      <c r="N773" t="str">
        <f>IFERROR(IF(ROW()=2,1,IF(COUNTIF($N$1:$N772,$N772)+1&gt;IF(LEN(INDEX(DEF_MAIL,$N772))=LEN(SUBSTITUTE(INDEX(DEF_MAIL,$N772),";","")),1,LEN(INDEX(DEF_MAIL,$N772))-LEN(SUBSTITUTE(INDEX(DEF_MAIL,$N772),";",""))+1),IF($N772+1&gt;ROWS(DEF_MAIL),"",$N772+1),$N772)),"")</f>
        <v/>
      </c>
      <c r="O773" t="str">
        <f>IF($N773="","",INDEX(DEF_OBLAST,$N773,1))</f>
        <v/>
      </c>
      <c r="P773" t="str">
        <f>IF($N773="","",INDEX(DEF_OBLAST,$N773,2))</f>
        <v/>
      </c>
      <c r="Q773" t="str">
        <f>IF($N773="","",TRIM(RIGHT(LEFT(SUBSTITUTE(INDEX(DEF_MAIL,$N773),";",REPT(" ",LEN(INDEX(DEF_MAIL,$N773)))),COUNTIF($N$2:$N773,$N773)*LEN(INDEX(DEF_MAIL,$N773))),LEN(INDEX(DEF_MAIL,$N773)))))</f>
        <v/>
      </c>
      <c r="R773" t="str">
        <f>IF($N773="","",INDEX(DEF_OBLAST,$N773,4))</f>
        <v/>
      </c>
      <c r="S773" t="str">
        <f>IF($N773="","",INDEX(DEF_OBLAST,$N773,5))</f>
        <v/>
      </c>
      <c r="T773" t="str">
        <f>IF($N773="","",INDEX(DEF_OBLAST,$N773,6))</f>
        <v/>
      </c>
      <c r="U773" t="str">
        <f>IF($N773="","",INDEX(DEF_OBLAST,$N773,7))</f>
        <v/>
      </c>
      <c r="V773" t="str">
        <f>IF($N773="","",IF(ISNUMBER(INDEX(DEF_OBLAST,$N773,8)),INDEX(DEF_OBLAST,$N773,8),""))</f>
        <v/>
      </c>
      <c r="W773" t="str">
        <f>IF($N773="","",INDEX(DEF_OBLAST,$N773,9))</f>
        <v/>
      </c>
    </row>
    <row r="774" spans="12:23" x14ac:dyDescent="0.25">
      <c r="L774" t="str">
        <f t="shared" si="12"/>
        <v/>
      </c>
      <c r="N774" t="str">
        <f>IFERROR(IF(ROW()=2,1,IF(COUNTIF($N$1:$N773,$N773)+1&gt;IF(LEN(INDEX(DEF_MAIL,$N773))=LEN(SUBSTITUTE(INDEX(DEF_MAIL,$N773),";","")),1,LEN(INDEX(DEF_MAIL,$N773))-LEN(SUBSTITUTE(INDEX(DEF_MAIL,$N773),";",""))+1),IF($N773+1&gt;ROWS(DEF_MAIL),"",$N773+1),$N773)),"")</f>
        <v/>
      </c>
      <c r="O774" t="str">
        <f>IF($N774="","",INDEX(DEF_OBLAST,$N774,1))</f>
        <v/>
      </c>
      <c r="P774" t="str">
        <f>IF($N774="","",INDEX(DEF_OBLAST,$N774,2))</f>
        <v/>
      </c>
      <c r="Q774" t="str">
        <f>IF($N774="","",TRIM(RIGHT(LEFT(SUBSTITUTE(INDEX(DEF_MAIL,$N774),";",REPT(" ",LEN(INDEX(DEF_MAIL,$N774)))),COUNTIF($N$2:$N774,$N774)*LEN(INDEX(DEF_MAIL,$N774))),LEN(INDEX(DEF_MAIL,$N774)))))</f>
        <v/>
      </c>
      <c r="R774" t="str">
        <f>IF($N774="","",INDEX(DEF_OBLAST,$N774,4))</f>
        <v/>
      </c>
      <c r="S774" t="str">
        <f>IF($N774="","",INDEX(DEF_OBLAST,$N774,5))</f>
        <v/>
      </c>
      <c r="T774" t="str">
        <f>IF($N774="","",INDEX(DEF_OBLAST,$N774,6))</f>
        <v/>
      </c>
      <c r="U774" t="str">
        <f>IF($N774="","",INDEX(DEF_OBLAST,$N774,7))</f>
        <v/>
      </c>
      <c r="V774" t="str">
        <f>IF($N774="","",IF(ISNUMBER(INDEX(DEF_OBLAST,$N774,8)),INDEX(DEF_OBLAST,$N774,8),""))</f>
        <v/>
      </c>
      <c r="W774" t="str">
        <f>IF($N774="","",INDEX(DEF_OBLAST,$N774,9))</f>
        <v/>
      </c>
    </row>
    <row r="775" spans="12:23" x14ac:dyDescent="0.25">
      <c r="L775" t="str">
        <f t="shared" si="12"/>
        <v/>
      </c>
      <c r="N775" t="str">
        <f>IFERROR(IF(ROW()=2,1,IF(COUNTIF($N$1:$N774,$N774)+1&gt;IF(LEN(INDEX(DEF_MAIL,$N774))=LEN(SUBSTITUTE(INDEX(DEF_MAIL,$N774),";","")),1,LEN(INDEX(DEF_MAIL,$N774))-LEN(SUBSTITUTE(INDEX(DEF_MAIL,$N774),";",""))+1),IF($N774+1&gt;ROWS(DEF_MAIL),"",$N774+1),$N774)),"")</f>
        <v/>
      </c>
      <c r="O775" t="str">
        <f>IF($N775="","",INDEX(DEF_OBLAST,$N775,1))</f>
        <v/>
      </c>
      <c r="P775" t="str">
        <f>IF($N775="","",INDEX(DEF_OBLAST,$N775,2))</f>
        <v/>
      </c>
      <c r="Q775" t="str">
        <f>IF($N775="","",TRIM(RIGHT(LEFT(SUBSTITUTE(INDEX(DEF_MAIL,$N775),";",REPT(" ",LEN(INDEX(DEF_MAIL,$N775)))),COUNTIF($N$2:$N775,$N775)*LEN(INDEX(DEF_MAIL,$N775))),LEN(INDEX(DEF_MAIL,$N775)))))</f>
        <v/>
      </c>
      <c r="R775" t="str">
        <f>IF($N775="","",INDEX(DEF_OBLAST,$N775,4))</f>
        <v/>
      </c>
      <c r="S775" t="str">
        <f>IF($N775="","",INDEX(DEF_OBLAST,$N775,5))</f>
        <v/>
      </c>
      <c r="T775" t="str">
        <f>IF($N775="","",INDEX(DEF_OBLAST,$N775,6))</f>
        <v/>
      </c>
      <c r="U775" t="str">
        <f>IF($N775="","",INDEX(DEF_OBLAST,$N775,7))</f>
        <v/>
      </c>
      <c r="V775" t="str">
        <f>IF($N775="","",IF(ISNUMBER(INDEX(DEF_OBLAST,$N775,8)),INDEX(DEF_OBLAST,$N775,8),""))</f>
        <v/>
      </c>
      <c r="W775" t="str">
        <f>IF($N775="","",INDEX(DEF_OBLAST,$N775,9))</f>
        <v/>
      </c>
    </row>
    <row r="776" spans="12:23" x14ac:dyDescent="0.25">
      <c r="L776" t="str">
        <f t="shared" si="12"/>
        <v/>
      </c>
      <c r="N776" t="str">
        <f>IFERROR(IF(ROW()=2,1,IF(COUNTIF($N$1:$N775,$N775)+1&gt;IF(LEN(INDEX(DEF_MAIL,$N775))=LEN(SUBSTITUTE(INDEX(DEF_MAIL,$N775),";","")),1,LEN(INDEX(DEF_MAIL,$N775))-LEN(SUBSTITUTE(INDEX(DEF_MAIL,$N775),";",""))+1),IF($N775+1&gt;ROWS(DEF_MAIL),"",$N775+1),$N775)),"")</f>
        <v/>
      </c>
      <c r="O776" t="str">
        <f>IF($N776="","",INDEX(DEF_OBLAST,$N776,1))</f>
        <v/>
      </c>
      <c r="P776" t="str">
        <f>IF($N776="","",INDEX(DEF_OBLAST,$N776,2))</f>
        <v/>
      </c>
      <c r="Q776" t="str">
        <f>IF($N776="","",TRIM(RIGHT(LEFT(SUBSTITUTE(INDEX(DEF_MAIL,$N776),";",REPT(" ",LEN(INDEX(DEF_MAIL,$N776)))),COUNTIF($N$2:$N776,$N776)*LEN(INDEX(DEF_MAIL,$N776))),LEN(INDEX(DEF_MAIL,$N776)))))</f>
        <v/>
      </c>
      <c r="R776" t="str">
        <f>IF($N776="","",INDEX(DEF_OBLAST,$N776,4))</f>
        <v/>
      </c>
      <c r="S776" t="str">
        <f>IF($N776="","",INDEX(DEF_OBLAST,$N776,5))</f>
        <v/>
      </c>
      <c r="T776" t="str">
        <f>IF($N776="","",INDEX(DEF_OBLAST,$N776,6))</f>
        <v/>
      </c>
      <c r="U776" t="str">
        <f>IF($N776="","",INDEX(DEF_OBLAST,$N776,7))</f>
        <v/>
      </c>
      <c r="V776" t="str">
        <f>IF($N776="","",IF(ISNUMBER(INDEX(DEF_OBLAST,$N776,8)),INDEX(DEF_OBLAST,$N776,8),""))</f>
        <v/>
      </c>
      <c r="W776" t="str">
        <f>IF($N776="","",INDEX(DEF_OBLAST,$N776,9))</f>
        <v/>
      </c>
    </row>
    <row r="777" spans="12:23" x14ac:dyDescent="0.25">
      <c r="L777" t="str">
        <f t="shared" si="12"/>
        <v/>
      </c>
      <c r="N777" t="str">
        <f>IFERROR(IF(ROW()=2,1,IF(COUNTIF($N$1:$N776,$N776)+1&gt;IF(LEN(INDEX(DEF_MAIL,$N776))=LEN(SUBSTITUTE(INDEX(DEF_MAIL,$N776),";","")),1,LEN(INDEX(DEF_MAIL,$N776))-LEN(SUBSTITUTE(INDEX(DEF_MAIL,$N776),";",""))+1),IF($N776+1&gt;ROWS(DEF_MAIL),"",$N776+1),$N776)),"")</f>
        <v/>
      </c>
      <c r="O777" t="str">
        <f>IF($N777="","",INDEX(DEF_OBLAST,$N777,1))</f>
        <v/>
      </c>
      <c r="P777" t="str">
        <f>IF($N777="","",INDEX(DEF_OBLAST,$N777,2))</f>
        <v/>
      </c>
      <c r="Q777" t="str">
        <f>IF($N777="","",TRIM(RIGHT(LEFT(SUBSTITUTE(INDEX(DEF_MAIL,$N777),";",REPT(" ",LEN(INDEX(DEF_MAIL,$N777)))),COUNTIF($N$2:$N777,$N777)*LEN(INDEX(DEF_MAIL,$N777))),LEN(INDEX(DEF_MAIL,$N777)))))</f>
        <v/>
      </c>
      <c r="R777" t="str">
        <f>IF($N777="","",INDEX(DEF_OBLAST,$N777,4))</f>
        <v/>
      </c>
      <c r="S777" t="str">
        <f>IF($N777="","",INDEX(DEF_OBLAST,$N777,5))</f>
        <v/>
      </c>
      <c r="T777" t="str">
        <f>IF($N777="","",INDEX(DEF_OBLAST,$N777,6))</f>
        <v/>
      </c>
      <c r="U777" t="str">
        <f>IF($N777="","",INDEX(DEF_OBLAST,$N777,7))</f>
        <v/>
      </c>
      <c r="V777" t="str">
        <f>IF($N777="","",IF(ISNUMBER(INDEX(DEF_OBLAST,$N777,8)),INDEX(DEF_OBLAST,$N777,8),""))</f>
        <v/>
      </c>
      <c r="W777" t="str">
        <f>IF($N777="","",INDEX(DEF_OBLAST,$N777,9))</f>
        <v/>
      </c>
    </row>
    <row r="778" spans="12:23" x14ac:dyDescent="0.25">
      <c r="L778" t="str">
        <f t="shared" si="12"/>
        <v/>
      </c>
      <c r="N778" t="str">
        <f>IFERROR(IF(ROW()=2,1,IF(COUNTIF($N$1:$N777,$N777)+1&gt;IF(LEN(INDEX(DEF_MAIL,$N777))=LEN(SUBSTITUTE(INDEX(DEF_MAIL,$N777),";","")),1,LEN(INDEX(DEF_MAIL,$N777))-LEN(SUBSTITUTE(INDEX(DEF_MAIL,$N777),";",""))+1),IF($N777+1&gt;ROWS(DEF_MAIL),"",$N777+1),$N777)),"")</f>
        <v/>
      </c>
      <c r="O778" t="str">
        <f>IF($N778="","",INDEX(DEF_OBLAST,$N778,1))</f>
        <v/>
      </c>
      <c r="P778" t="str">
        <f>IF($N778="","",INDEX(DEF_OBLAST,$N778,2))</f>
        <v/>
      </c>
      <c r="Q778" t="str">
        <f>IF($N778="","",TRIM(RIGHT(LEFT(SUBSTITUTE(INDEX(DEF_MAIL,$N778),";",REPT(" ",LEN(INDEX(DEF_MAIL,$N778)))),COUNTIF($N$2:$N778,$N778)*LEN(INDEX(DEF_MAIL,$N778))),LEN(INDEX(DEF_MAIL,$N778)))))</f>
        <v/>
      </c>
      <c r="R778" t="str">
        <f>IF($N778="","",INDEX(DEF_OBLAST,$N778,4))</f>
        <v/>
      </c>
      <c r="S778" t="str">
        <f>IF($N778="","",INDEX(DEF_OBLAST,$N778,5))</f>
        <v/>
      </c>
      <c r="T778" t="str">
        <f>IF($N778="","",INDEX(DEF_OBLAST,$N778,6))</f>
        <v/>
      </c>
      <c r="U778" t="str">
        <f>IF($N778="","",INDEX(DEF_OBLAST,$N778,7))</f>
        <v/>
      </c>
      <c r="V778" t="str">
        <f>IF($N778="","",IF(ISNUMBER(INDEX(DEF_OBLAST,$N778,8)),INDEX(DEF_OBLAST,$N778,8),""))</f>
        <v/>
      </c>
      <c r="W778" t="str">
        <f>IF($N778="","",INDEX(DEF_OBLAST,$N778,9))</f>
        <v/>
      </c>
    </row>
    <row r="779" spans="12:23" x14ac:dyDescent="0.25">
      <c r="L779" t="str">
        <f t="shared" si="12"/>
        <v/>
      </c>
      <c r="N779" t="str">
        <f>IFERROR(IF(ROW()=2,1,IF(COUNTIF($N$1:$N778,$N778)+1&gt;IF(LEN(INDEX(DEF_MAIL,$N778))=LEN(SUBSTITUTE(INDEX(DEF_MAIL,$N778),";","")),1,LEN(INDEX(DEF_MAIL,$N778))-LEN(SUBSTITUTE(INDEX(DEF_MAIL,$N778),";",""))+1),IF($N778+1&gt;ROWS(DEF_MAIL),"",$N778+1),$N778)),"")</f>
        <v/>
      </c>
      <c r="O779" t="str">
        <f>IF($N779="","",INDEX(DEF_OBLAST,$N779,1))</f>
        <v/>
      </c>
      <c r="P779" t="str">
        <f>IF($N779="","",INDEX(DEF_OBLAST,$N779,2))</f>
        <v/>
      </c>
      <c r="Q779" t="str">
        <f>IF($N779="","",TRIM(RIGHT(LEFT(SUBSTITUTE(INDEX(DEF_MAIL,$N779),";",REPT(" ",LEN(INDEX(DEF_MAIL,$N779)))),COUNTIF($N$2:$N779,$N779)*LEN(INDEX(DEF_MAIL,$N779))),LEN(INDEX(DEF_MAIL,$N779)))))</f>
        <v/>
      </c>
      <c r="R779" t="str">
        <f>IF($N779="","",INDEX(DEF_OBLAST,$N779,4))</f>
        <v/>
      </c>
      <c r="S779" t="str">
        <f>IF($N779="","",INDEX(DEF_OBLAST,$N779,5))</f>
        <v/>
      </c>
      <c r="T779" t="str">
        <f>IF($N779="","",INDEX(DEF_OBLAST,$N779,6))</f>
        <v/>
      </c>
      <c r="U779" t="str">
        <f>IF($N779="","",INDEX(DEF_OBLAST,$N779,7))</f>
        <v/>
      </c>
      <c r="V779" t="str">
        <f>IF($N779="","",IF(ISNUMBER(INDEX(DEF_OBLAST,$N779,8)),INDEX(DEF_OBLAST,$N779,8),""))</f>
        <v/>
      </c>
      <c r="W779" t="str">
        <f>IF($N779="","",INDEX(DEF_OBLAST,$N779,9))</f>
        <v/>
      </c>
    </row>
    <row r="780" spans="12:23" x14ac:dyDescent="0.25">
      <c r="L780" t="str">
        <f t="shared" si="12"/>
        <v/>
      </c>
      <c r="N780" t="str">
        <f>IFERROR(IF(ROW()=2,1,IF(COUNTIF($N$1:$N779,$N779)+1&gt;IF(LEN(INDEX(DEF_MAIL,$N779))=LEN(SUBSTITUTE(INDEX(DEF_MAIL,$N779),";","")),1,LEN(INDEX(DEF_MAIL,$N779))-LEN(SUBSTITUTE(INDEX(DEF_MAIL,$N779),";",""))+1),IF($N779+1&gt;ROWS(DEF_MAIL),"",$N779+1),$N779)),"")</f>
        <v/>
      </c>
      <c r="O780" t="str">
        <f>IF($N780="","",INDEX(DEF_OBLAST,$N780,1))</f>
        <v/>
      </c>
      <c r="P780" t="str">
        <f>IF($N780="","",INDEX(DEF_OBLAST,$N780,2))</f>
        <v/>
      </c>
      <c r="Q780" t="str">
        <f>IF($N780="","",TRIM(RIGHT(LEFT(SUBSTITUTE(INDEX(DEF_MAIL,$N780),";",REPT(" ",LEN(INDEX(DEF_MAIL,$N780)))),COUNTIF($N$2:$N780,$N780)*LEN(INDEX(DEF_MAIL,$N780))),LEN(INDEX(DEF_MAIL,$N780)))))</f>
        <v/>
      </c>
      <c r="R780" t="str">
        <f>IF($N780="","",INDEX(DEF_OBLAST,$N780,4))</f>
        <v/>
      </c>
      <c r="S780" t="str">
        <f>IF($N780="","",INDEX(DEF_OBLAST,$N780,5))</f>
        <v/>
      </c>
      <c r="T780" t="str">
        <f>IF($N780="","",INDEX(DEF_OBLAST,$N780,6))</f>
        <v/>
      </c>
      <c r="U780" t="str">
        <f>IF($N780="","",INDEX(DEF_OBLAST,$N780,7))</f>
        <v/>
      </c>
      <c r="V780" t="str">
        <f>IF($N780="","",IF(ISNUMBER(INDEX(DEF_OBLAST,$N780,8)),INDEX(DEF_OBLAST,$N780,8),""))</f>
        <v/>
      </c>
      <c r="W780" t="str">
        <f>IF($N780="","",INDEX(DEF_OBLAST,$N780,9))</f>
        <v/>
      </c>
    </row>
    <row r="781" spans="12:23" x14ac:dyDescent="0.25">
      <c r="L781" t="str">
        <f t="shared" si="12"/>
        <v/>
      </c>
      <c r="N781" t="str">
        <f>IFERROR(IF(ROW()=2,1,IF(COUNTIF($N$1:$N780,$N780)+1&gt;IF(LEN(INDEX(DEF_MAIL,$N780))=LEN(SUBSTITUTE(INDEX(DEF_MAIL,$N780),";","")),1,LEN(INDEX(DEF_MAIL,$N780))-LEN(SUBSTITUTE(INDEX(DEF_MAIL,$N780),";",""))+1),IF($N780+1&gt;ROWS(DEF_MAIL),"",$N780+1),$N780)),"")</f>
        <v/>
      </c>
      <c r="O781" t="str">
        <f>IF($N781="","",INDEX(DEF_OBLAST,$N781,1))</f>
        <v/>
      </c>
      <c r="P781" t="str">
        <f>IF($N781="","",INDEX(DEF_OBLAST,$N781,2))</f>
        <v/>
      </c>
      <c r="Q781" t="str">
        <f>IF($N781="","",TRIM(RIGHT(LEFT(SUBSTITUTE(INDEX(DEF_MAIL,$N781),";",REPT(" ",LEN(INDEX(DEF_MAIL,$N781)))),COUNTIF($N$2:$N781,$N781)*LEN(INDEX(DEF_MAIL,$N781))),LEN(INDEX(DEF_MAIL,$N781)))))</f>
        <v/>
      </c>
      <c r="R781" t="str">
        <f>IF($N781="","",INDEX(DEF_OBLAST,$N781,4))</f>
        <v/>
      </c>
      <c r="S781" t="str">
        <f>IF($N781="","",INDEX(DEF_OBLAST,$N781,5))</f>
        <v/>
      </c>
      <c r="T781" t="str">
        <f>IF($N781="","",INDEX(DEF_OBLAST,$N781,6))</f>
        <v/>
      </c>
      <c r="U781" t="str">
        <f>IF($N781="","",INDEX(DEF_OBLAST,$N781,7))</f>
        <v/>
      </c>
      <c r="V781" t="str">
        <f>IF($N781="","",IF(ISNUMBER(INDEX(DEF_OBLAST,$N781,8)),INDEX(DEF_OBLAST,$N781,8),""))</f>
        <v/>
      </c>
      <c r="W781" t="str">
        <f>IF($N781="","",INDEX(DEF_OBLAST,$N781,9))</f>
        <v/>
      </c>
    </row>
    <row r="782" spans="12:23" x14ac:dyDescent="0.25">
      <c r="L782" t="str">
        <f t="shared" si="12"/>
        <v/>
      </c>
      <c r="N782" t="str">
        <f>IFERROR(IF(ROW()=2,1,IF(COUNTIF($N$1:$N781,$N781)+1&gt;IF(LEN(INDEX(DEF_MAIL,$N781))=LEN(SUBSTITUTE(INDEX(DEF_MAIL,$N781),";","")),1,LEN(INDEX(DEF_MAIL,$N781))-LEN(SUBSTITUTE(INDEX(DEF_MAIL,$N781),";",""))+1),IF($N781+1&gt;ROWS(DEF_MAIL),"",$N781+1),$N781)),"")</f>
        <v/>
      </c>
      <c r="O782" t="str">
        <f>IF($N782="","",INDEX(DEF_OBLAST,$N782,1))</f>
        <v/>
      </c>
      <c r="P782" t="str">
        <f>IF($N782="","",INDEX(DEF_OBLAST,$N782,2))</f>
        <v/>
      </c>
      <c r="Q782" t="str">
        <f>IF($N782="","",TRIM(RIGHT(LEFT(SUBSTITUTE(INDEX(DEF_MAIL,$N782),";",REPT(" ",LEN(INDEX(DEF_MAIL,$N782)))),COUNTIF($N$2:$N782,$N782)*LEN(INDEX(DEF_MAIL,$N782))),LEN(INDEX(DEF_MAIL,$N782)))))</f>
        <v/>
      </c>
      <c r="R782" t="str">
        <f>IF($N782="","",INDEX(DEF_OBLAST,$N782,4))</f>
        <v/>
      </c>
      <c r="S782" t="str">
        <f>IF($N782="","",INDEX(DEF_OBLAST,$N782,5))</f>
        <v/>
      </c>
      <c r="T782" t="str">
        <f>IF($N782="","",INDEX(DEF_OBLAST,$N782,6))</f>
        <v/>
      </c>
      <c r="U782" t="str">
        <f>IF($N782="","",INDEX(DEF_OBLAST,$N782,7))</f>
        <v/>
      </c>
      <c r="V782" t="str">
        <f>IF($N782="","",IF(ISNUMBER(INDEX(DEF_OBLAST,$N782,8)),INDEX(DEF_OBLAST,$N782,8),""))</f>
        <v/>
      </c>
      <c r="W782" t="str">
        <f>IF($N782="","",INDEX(DEF_OBLAST,$N782,9))</f>
        <v/>
      </c>
    </row>
    <row r="783" spans="12:23" x14ac:dyDescent="0.25">
      <c r="L783" t="str">
        <f t="shared" si="12"/>
        <v/>
      </c>
      <c r="N783" t="str">
        <f>IFERROR(IF(ROW()=2,1,IF(COUNTIF($N$1:$N782,$N782)+1&gt;IF(LEN(INDEX(DEF_MAIL,$N782))=LEN(SUBSTITUTE(INDEX(DEF_MAIL,$N782),";","")),1,LEN(INDEX(DEF_MAIL,$N782))-LEN(SUBSTITUTE(INDEX(DEF_MAIL,$N782),";",""))+1),IF($N782+1&gt;ROWS(DEF_MAIL),"",$N782+1),$N782)),"")</f>
        <v/>
      </c>
      <c r="O783" t="str">
        <f>IF($N783="","",INDEX(DEF_OBLAST,$N783,1))</f>
        <v/>
      </c>
      <c r="P783" t="str">
        <f>IF($N783="","",INDEX(DEF_OBLAST,$N783,2))</f>
        <v/>
      </c>
      <c r="Q783" t="str">
        <f>IF($N783="","",TRIM(RIGHT(LEFT(SUBSTITUTE(INDEX(DEF_MAIL,$N783),";",REPT(" ",LEN(INDEX(DEF_MAIL,$N783)))),COUNTIF($N$2:$N783,$N783)*LEN(INDEX(DEF_MAIL,$N783))),LEN(INDEX(DEF_MAIL,$N783)))))</f>
        <v/>
      </c>
      <c r="R783" t="str">
        <f>IF($N783="","",INDEX(DEF_OBLAST,$N783,4))</f>
        <v/>
      </c>
      <c r="S783" t="str">
        <f>IF($N783="","",INDEX(DEF_OBLAST,$N783,5))</f>
        <v/>
      </c>
      <c r="T783" t="str">
        <f>IF($N783="","",INDEX(DEF_OBLAST,$N783,6))</f>
        <v/>
      </c>
      <c r="U783" t="str">
        <f>IF($N783="","",INDEX(DEF_OBLAST,$N783,7))</f>
        <v/>
      </c>
      <c r="V783" t="str">
        <f>IF($N783="","",IF(ISNUMBER(INDEX(DEF_OBLAST,$N783,8)),INDEX(DEF_OBLAST,$N783,8),""))</f>
        <v/>
      </c>
      <c r="W783" t="str">
        <f>IF($N783="","",INDEX(DEF_OBLAST,$N783,9))</f>
        <v/>
      </c>
    </row>
    <row r="784" spans="12:23" x14ac:dyDescent="0.25">
      <c r="L784" t="str">
        <f t="shared" si="12"/>
        <v/>
      </c>
      <c r="N784" t="str">
        <f>IFERROR(IF(ROW()=2,1,IF(COUNTIF($N$1:$N783,$N783)+1&gt;IF(LEN(INDEX(DEF_MAIL,$N783))=LEN(SUBSTITUTE(INDEX(DEF_MAIL,$N783),";","")),1,LEN(INDEX(DEF_MAIL,$N783))-LEN(SUBSTITUTE(INDEX(DEF_MAIL,$N783),";",""))+1),IF($N783+1&gt;ROWS(DEF_MAIL),"",$N783+1),$N783)),"")</f>
        <v/>
      </c>
      <c r="O784" t="str">
        <f>IF($N784="","",INDEX(DEF_OBLAST,$N784,1))</f>
        <v/>
      </c>
      <c r="P784" t="str">
        <f>IF($N784="","",INDEX(DEF_OBLAST,$N784,2))</f>
        <v/>
      </c>
      <c r="Q784" t="str">
        <f>IF($N784="","",TRIM(RIGHT(LEFT(SUBSTITUTE(INDEX(DEF_MAIL,$N784),";",REPT(" ",LEN(INDEX(DEF_MAIL,$N784)))),COUNTIF($N$2:$N784,$N784)*LEN(INDEX(DEF_MAIL,$N784))),LEN(INDEX(DEF_MAIL,$N784)))))</f>
        <v/>
      </c>
      <c r="R784" t="str">
        <f>IF($N784="","",INDEX(DEF_OBLAST,$N784,4))</f>
        <v/>
      </c>
      <c r="S784" t="str">
        <f>IF($N784="","",INDEX(DEF_OBLAST,$N784,5))</f>
        <v/>
      </c>
      <c r="T784" t="str">
        <f>IF($N784="","",INDEX(DEF_OBLAST,$N784,6))</f>
        <v/>
      </c>
      <c r="U784" t="str">
        <f>IF($N784="","",INDEX(DEF_OBLAST,$N784,7))</f>
        <v/>
      </c>
      <c r="V784" t="str">
        <f>IF($N784="","",IF(ISNUMBER(INDEX(DEF_OBLAST,$N784,8)),INDEX(DEF_OBLAST,$N784,8),""))</f>
        <v/>
      </c>
      <c r="W784" t="str">
        <f>IF($N784="","",INDEX(DEF_OBLAST,$N784,9))</f>
        <v/>
      </c>
    </row>
    <row r="785" spans="12:23" x14ac:dyDescent="0.25">
      <c r="L785" t="str">
        <f t="shared" si="12"/>
        <v/>
      </c>
      <c r="N785" t="str">
        <f>IFERROR(IF(ROW()=2,1,IF(COUNTIF($N$1:$N784,$N784)+1&gt;IF(LEN(INDEX(DEF_MAIL,$N784))=LEN(SUBSTITUTE(INDEX(DEF_MAIL,$N784),";","")),1,LEN(INDEX(DEF_MAIL,$N784))-LEN(SUBSTITUTE(INDEX(DEF_MAIL,$N784),";",""))+1),IF($N784+1&gt;ROWS(DEF_MAIL),"",$N784+1),$N784)),"")</f>
        <v/>
      </c>
      <c r="O785" t="str">
        <f>IF($N785="","",INDEX(DEF_OBLAST,$N785,1))</f>
        <v/>
      </c>
      <c r="P785" t="str">
        <f>IF($N785="","",INDEX(DEF_OBLAST,$N785,2))</f>
        <v/>
      </c>
      <c r="Q785" t="str">
        <f>IF($N785="","",TRIM(RIGHT(LEFT(SUBSTITUTE(INDEX(DEF_MAIL,$N785),";",REPT(" ",LEN(INDEX(DEF_MAIL,$N785)))),COUNTIF($N$2:$N785,$N785)*LEN(INDEX(DEF_MAIL,$N785))),LEN(INDEX(DEF_MAIL,$N785)))))</f>
        <v/>
      </c>
      <c r="R785" t="str">
        <f>IF($N785="","",INDEX(DEF_OBLAST,$N785,4))</f>
        <v/>
      </c>
      <c r="S785" t="str">
        <f>IF($N785="","",INDEX(DEF_OBLAST,$N785,5))</f>
        <v/>
      </c>
      <c r="T785" t="str">
        <f>IF($N785="","",INDEX(DEF_OBLAST,$N785,6))</f>
        <v/>
      </c>
      <c r="U785" t="str">
        <f>IF($N785="","",INDEX(DEF_OBLAST,$N785,7))</f>
        <v/>
      </c>
      <c r="V785" t="str">
        <f>IF($N785="","",IF(ISNUMBER(INDEX(DEF_OBLAST,$N785,8)),INDEX(DEF_OBLAST,$N785,8),""))</f>
        <v/>
      </c>
      <c r="W785" t="str">
        <f>IF($N785="","",INDEX(DEF_OBLAST,$N785,9))</f>
        <v/>
      </c>
    </row>
    <row r="786" spans="12:23" x14ac:dyDescent="0.25">
      <c r="L786" t="str">
        <f t="shared" si="12"/>
        <v/>
      </c>
      <c r="N786" t="str">
        <f>IFERROR(IF(ROW()=2,1,IF(COUNTIF($N$1:$N785,$N785)+1&gt;IF(LEN(INDEX(DEF_MAIL,$N785))=LEN(SUBSTITUTE(INDEX(DEF_MAIL,$N785),";","")),1,LEN(INDEX(DEF_MAIL,$N785))-LEN(SUBSTITUTE(INDEX(DEF_MAIL,$N785),";",""))+1),IF($N785+1&gt;ROWS(DEF_MAIL),"",$N785+1),$N785)),"")</f>
        <v/>
      </c>
      <c r="O786" t="str">
        <f>IF($N786="","",INDEX(DEF_OBLAST,$N786,1))</f>
        <v/>
      </c>
      <c r="P786" t="str">
        <f>IF($N786="","",INDEX(DEF_OBLAST,$N786,2))</f>
        <v/>
      </c>
      <c r="Q786" t="str">
        <f>IF($N786="","",TRIM(RIGHT(LEFT(SUBSTITUTE(INDEX(DEF_MAIL,$N786),";",REPT(" ",LEN(INDEX(DEF_MAIL,$N786)))),COUNTIF($N$2:$N786,$N786)*LEN(INDEX(DEF_MAIL,$N786))),LEN(INDEX(DEF_MAIL,$N786)))))</f>
        <v/>
      </c>
      <c r="R786" t="str">
        <f>IF($N786="","",INDEX(DEF_OBLAST,$N786,4))</f>
        <v/>
      </c>
      <c r="S786" t="str">
        <f>IF($N786="","",INDEX(DEF_OBLAST,$N786,5))</f>
        <v/>
      </c>
      <c r="T786" t="str">
        <f>IF($N786="","",INDEX(DEF_OBLAST,$N786,6))</f>
        <v/>
      </c>
      <c r="U786" t="str">
        <f>IF($N786="","",INDEX(DEF_OBLAST,$N786,7))</f>
        <v/>
      </c>
      <c r="V786" t="str">
        <f>IF($N786="","",IF(ISNUMBER(INDEX(DEF_OBLAST,$N786,8)),INDEX(DEF_OBLAST,$N786,8),""))</f>
        <v/>
      </c>
      <c r="W786" t="str">
        <f>IF($N786="","",INDEX(DEF_OBLAST,$N786,9))</f>
        <v/>
      </c>
    </row>
    <row r="787" spans="12:23" x14ac:dyDescent="0.25">
      <c r="L787" t="str">
        <f t="shared" si="12"/>
        <v/>
      </c>
      <c r="N787" t="str">
        <f>IFERROR(IF(ROW()=2,1,IF(COUNTIF($N$1:$N786,$N786)+1&gt;IF(LEN(INDEX(DEF_MAIL,$N786))=LEN(SUBSTITUTE(INDEX(DEF_MAIL,$N786),";","")),1,LEN(INDEX(DEF_MAIL,$N786))-LEN(SUBSTITUTE(INDEX(DEF_MAIL,$N786),";",""))+1),IF($N786+1&gt;ROWS(DEF_MAIL),"",$N786+1),$N786)),"")</f>
        <v/>
      </c>
      <c r="O787" t="str">
        <f>IF($N787="","",INDEX(DEF_OBLAST,$N787,1))</f>
        <v/>
      </c>
      <c r="P787" t="str">
        <f>IF($N787="","",INDEX(DEF_OBLAST,$N787,2))</f>
        <v/>
      </c>
      <c r="Q787" t="str">
        <f>IF($N787="","",TRIM(RIGHT(LEFT(SUBSTITUTE(INDEX(DEF_MAIL,$N787),";",REPT(" ",LEN(INDEX(DEF_MAIL,$N787)))),COUNTIF($N$2:$N787,$N787)*LEN(INDEX(DEF_MAIL,$N787))),LEN(INDEX(DEF_MAIL,$N787)))))</f>
        <v/>
      </c>
      <c r="R787" t="str">
        <f>IF($N787="","",INDEX(DEF_OBLAST,$N787,4))</f>
        <v/>
      </c>
      <c r="S787" t="str">
        <f>IF($N787="","",INDEX(DEF_OBLAST,$N787,5))</f>
        <v/>
      </c>
      <c r="T787" t="str">
        <f>IF($N787="","",INDEX(DEF_OBLAST,$N787,6))</f>
        <v/>
      </c>
      <c r="U787" t="str">
        <f>IF($N787="","",INDEX(DEF_OBLAST,$N787,7))</f>
        <v/>
      </c>
      <c r="V787" t="str">
        <f>IF($N787="","",IF(ISNUMBER(INDEX(DEF_OBLAST,$N787,8)),INDEX(DEF_OBLAST,$N787,8),""))</f>
        <v/>
      </c>
      <c r="W787" t="str">
        <f>IF($N787="","",INDEX(DEF_OBLAST,$N787,9))</f>
        <v/>
      </c>
    </row>
    <row r="788" spans="12:23" x14ac:dyDescent="0.25">
      <c r="L788" t="str">
        <f t="shared" si="12"/>
        <v/>
      </c>
      <c r="N788" t="str">
        <f>IFERROR(IF(ROW()=2,1,IF(COUNTIF($N$1:$N787,$N787)+1&gt;IF(LEN(INDEX(DEF_MAIL,$N787))=LEN(SUBSTITUTE(INDEX(DEF_MAIL,$N787),";","")),1,LEN(INDEX(DEF_MAIL,$N787))-LEN(SUBSTITUTE(INDEX(DEF_MAIL,$N787),";",""))+1),IF($N787+1&gt;ROWS(DEF_MAIL),"",$N787+1),$N787)),"")</f>
        <v/>
      </c>
      <c r="O788" t="str">
        <f>IF($N788="","",INDEX(DEF_OBLAST,$N788,1))</f>
        <v/>
      </c>
      <c r="P788" t="str">
        <f>IF($N788="","",INDEX(DEF_OBLAST,$N788,2))</f>
        <v/>
      </c>
      <c r="Q788" t="str">
        <f>IF($N788="","",TRIM(RIGHT(LEFT(SUBSTITUTE(INDEX(DEF_MAIL,$N788),";",REPT(" ",LEN(INDEX(DEF_MAIL,$N788)))),COUNTIF($N$2:$N788,$N788)*LEN(INDEX(DEF_MAIL,$N788))),LEN(INDEX(DEF_MAIL,$N788)))))</f>
        <v/>
      </c>
      <c r="R788" t="str">
        <f>IF($N788="","",INDEX(DEF_OBLAST,$N788,4))</f>
        <v/>
      </c>
      <c r="S788" t="str">
        <f>IF($N788="","",INDEX(DEF_OBLAST,$N788,5))</f>
        <v/>
      </c>
      <c r="T788" t="str">
        <f>IF($N788="","",INDEX(DEF_OBLAST,$N788,6))</f>
        <v/>
      </c>
      <c r="U788" t="str">
        <f>IF($N788="","",INDEX(DEF_OBLAST,$N788,7))</f>
        <v/>
      </c>
      <c r="V788" t="str">
        <f>IF($N788="","",IF(ISNUMBER(INDEX(DEF_OBLAST,$N788,8)),INDEX(DEF_OBLAST,$N788,8),""))</f>
        <v/>
      </c>
      <c r="W788" t="str">
        <f>IF($N788="","",INDEX(DEF_OBLAST,$N788,9))</f>
        <v/>
      </c>
    </row>
    <row r="789" spans="12:23" x14ac:dyDescent="0.25">
      <c r="L789" t="str">
        <f t="shared" si="12"/>
        <v/>
      </c>
      <c r="N789" t="str">
        <f>IFERROR(IF(ROW()=2,1,IF(COUNTIF($N$1:$N788,$N788)+1&gt;IF(LEN(INDEX(DEF_MAIL,$N788))=LEN(SUBSTITUTE(INDEX(DEF_MAIL,$N788),";","")),1,LEN(INDEX(DEF_MAIL,$N788))-LEN(SUBSTITUTE(INDEX(DEF_MAIL,$N788),";",""))+1),IF($N788+1&gt;ROWS(DEF_MAIL),"",$N788+1),$N788)),"")</f>
        <v/>
      </c>
      <c r="O789" t="str">
        <f>IF($N789="","",INDEX(DEF_OBLAST,$N789,1))</f>
        <v/>
      </c>
      <c r="P789" t="str">
        <f>IF($N789="","",INDEX(DEF_OBLAST,$N789,2))</f>
        <v/>
      </c>
      <c r="Q789" t="str">
        <f>IF($N789="","",TRIM(RIGHT(LEFT(SUBSTITUTE(INDEX(DEF_MAIL,$N789),";",REPT(" ",LEN(INDEX(DEF_MAIL,$N789)))),COUNTIF($N$2:$N789,$N789)*LEN(INDEX(DEF_MAIL,$N789))),LEN(INDEX(DEF_MAIL,$N789)))))</f>
        <v/>
      </c>
      <c r="R789" t="str">
        <f>IF($N789="","",INDEX(DEF_OBLAST,$N789,4))</f>
        <v/>
      </c>
      <c r="S789" t="str">
        <f>IF($N789="","",INDEX(DEF_OBLAST,$N789,5))</f>
        <v/>
      </c>
      <c r="T789" t="str">
        <f>IF($N789="","",INDEX(DEF_OBLAST,$N789,6))</f>
        <v/>
      </c>
      <c r="U789" t="str">
        <f>IF($N789="","",INDEX(DEF_OBLAST,$N789,7))</f>
        <v/>
      </c>
      <c r="V789" t="str">
        <f>IF($N789="","",IF(ISNUMBER(INDEX(DEF_OBLAST,$N789,8)),INDEX(DEF_OBLAST,$N789,8),""))</f>
        <v/>
      </c>
      <c r="W789" t="str">
        <f>IF($N789="","",INDEX(DEF_OBLAST,$N789,9))</f>
        <v/>
      </c>
    </row>
    <row r="790" spans="12:23" x14ac:dyDescent="0.25">
      <c r="L790" t="str">
        <f t="shared" si="12"/>
        <v/>
      </c>
      <c r="N790" t="str">
        <f>IFERROR(IF(ROW()=2,1,IF(COUNTIF($N$1:$N789,$N789)+1&gt;IF(LEN(INDEX(DEF_MAIL,$N789))=LEN(SUBSTITUTE(INDEX(DEF_MAIL,$N789),";","")),1,LEN(INDEX(DEF_MAIL,$N789))-LEN(SUBSTITUTE(INDEX(DEF_MAIL,$N789),";",""))+1),IF($N789+1&gt;ROWS(DEF_MAIL),"",$N789+1),$N789)),"")</f>
        <v/>
      </c>
      <c r="O790" t="str">
        <f>IF($N790="","",INDEX(DEF_OBLAST,$N790,1))</f>
        <v/>
      </c>
      <c r="P790" t="str">
        <f>IF($N790="","",INDEX(DEF_OBLAST,$N790,2))</f>
        <v/>
      </c>
      <c r="Q790" t="str">
        <f>IF($N790="","",TRIM(RIGHT(LEFT(SUBSTITUTE(INDEX(DEF_MAIL,$N790),";",REPT(" ",LEN(INDEX(DEF_MAIL,$N790)))),COUNTIF($N$2:$N790,$N790)*LEN(INDEX(DEF_MAIL,$N790))),LEN(INDEX(DEF_MAIL,$N790)))))</f>
        <v/>
      </c>
      <c r="R790" t="str">
        <f>IF($N790="","",INDEX(DEF_OBLAST,$N790,4))</f>
        <v/>
      </c>
      <c r="S790" t="str">
        <f>IF($N790="","",INDEX(DEF_OBLAST,$N790,5))</f>
        <v/>
      </c>
      <c r="T790" t="str">
        <f>IF($N790="","",INDEX(DEF_OBLAST,$N790,6))</f>
        <v/>
      </c>
      <c r="U790" t="str">
        <f>IF($N790="","",INDEX(DEF_OBLAST,$N790,7))</f>
        <v/>
      </c>
      <c r="V790" t="str">
        <f>IF($N790="","",IF(ISNUMBER(INDEX(DEF_OBLAST,$N790,8)),INDEX(DEF_OBLAST,$N790,8),""))</f>
        <v/>
      </c>
      <c r="W790" t="str">
        <f>IF($N790="","",INDEX(DEF_OBLAST,$N790,9))</f>
        <v/>
      </c>
    </row>
    <row r="791" spans="12:23" x14ac:dyDescent="0.25">
      <c r="L791" t="str">
        <f t="shared" si="12"/>
        <v/>
      </c>
      <c r="N791" t="str">
        <f>IFERROR(IF(ROW()=2,1,IF(COUNTIF($N$1:$N790,$N790)+1&gt;IF(LEN(INDEX(DEF_MAIL,$N790))=LEN(SUBSTITUTE(INDEX(DEF_MAIL,$N790),";","")),1,LEN(INDEX(DEF_MAIL,$N790))-LEN(SUBSTITUTE(INDEX(DEF_MAIL,$N790),";",""))+1),IF($N790+1&gt;ROWS(DEF_MAIL),"",$N790+1),$N790)),"")</f>
        <v/>
      </c>
      <c r="O791" t="str">
        <f>IF($N791="","",INDEX(DEF_OBLAST,$N791,1))</f>
        <v/>
      </c>
      <c r="P791" t="str">
        <f>IF($N791="","",INDEX(DEF_OBLAST,$N791,2))</f>
        <v/>
      </c>
      <c r="Q791" t="str">
        <f>IF($N791="","",TRIM(RIGHT(LEFT(SUBSTITUTE(INDEX(DEF_MAIL,$N791),";",REPT(" ",LEN(INDEX(DEF_MAIL,$N791)))),COUNTIF($N$2:$N791,$N791)*LEN(INDEX(DEF_MAIL,$N791))),LEN(INDEX(DEF_MAIL,$N791)))))</f>
        <v/>
      </c>
      <c r="R791" t="str">
        <f>IF($N791="","",INDEX(DEF_OBLAST,$N791,4))</f>
        <v/>
      </c>
      <c r="S791" t="str">
        <f>IF($N791="","",INDEX(DEF_OBLAST,$N791,5))</f>
        <v/>
      </c>
      <c r="T791" t="str">
        <f>IF($N791="","",INDEX(DEF_OBLAST,$N791,6))</f>
        <v/>
      </c>
      <c r="U791" t="str">
        <f>IF($N791="","",INDEX(DEF_OBLAST,$N791,7))</f>
        <v/>
      </c>
      <c r="V791" t="str">
        <f>IF($N791="","",IF(ISNUMBER(INDEX(DEF_OBLAST,$N791,8)),INDEX(DEF_OBLAST,$N791,8),""))</f>
        <v/>
      </c>
      <c r="W791" t="str">
        <f>IF($N791="","",INDEX(DEF_OBLAST,$N791,9))</f>
        <v/>
      </c>
    </row>
    <row r="792" spans="12:23" x14ac:dyDescent="0.25">
      <c r="L792" t="str">
        <f t="shared" si="12"/>
        <v/>
      </c>
      <c r="N792" t="str">
        <f>IFERROR(IF(ROW()=2,1,IF(COUNTIF($N$1:$N791,$N791)+1&gt;IF(LEN(INDEX(DEF_MAIL,$N791))=LEN(SUBSTITUTE(INDEX(DEF_MAIL,$N791),";","")),1,LEN(INDEX(DEF_MAIL,$N791))-LEN(SUBSTITUTE(INDEX(DEF_MAIL,$N791),";",""))+1),IF($N791+1&gt;ROWS(DEF_MAIL),"",$N791+1),$N791)),"")</f>
        <v/>
      </c>
      <c r="O792" t="str">
        <f>IF($N792="","",INDEX(DEF_OBLAST,$N792,1))</f>
        <v/>
      </c>
      <c r="P792" t="str">
        <f>IF($N792="","",INDEX(DEF_OBLAST,$N792,2))</f>
        <v/>
      </c>
      <c r="Q792" t="str">
        <f>IF($N792="","",TRIM(RIGHT(LEFT(SUBSTITUTE(INDEX(DEF_MAIL,$N792),";",REPT(" ",LEN(INDEX(DEF_MAIL,$N792)))),COUNTIF($N$2:$N792,$N792)*LEN(INDEX(DEF_MAIL,$N792))),LEN(INDEX(DEF_MAIL,$N792)))))</f>
        <v/>
      </c>
      <c r="R792" t="str">
        <f>IF($N792="","",INDEX(DEF_OBLAST,$N792,4))</f>
        <v/>
      </c>
      <c r="S792" t="str">
        <f>IF($N792="","",INDEX(DEF_OBLAST,$N792,5))</f>
        <v/>
      </c>
      <c r="T792" t="str">
        <f>IF($N792="","",INDEX(DEF_OBLAST,$N792,6))</f>
        <v/>
      </c>
      <c r="U792" t="str">
        <f>IF($N792="","",INDEX(DEF_OBLAST,$N792,7))</f>
        <v/>
      </c>
      <c r="V792" t="str">
        <f>IF($N792="","",IF(ISNUMBER(INDEX(DEF_OBLAST,$N792,8)),INDEX(DEF_OBLAST,$N792,8),""))</f>
        <v/>
      </c>
      <c r="W792" t="str">
        <f>IF($N792="","",INDEX(DEF_OBLAST,$N792,9))</f>
        <v/>
      </c>
    </row>
    <row r="793" spans="12:23" x14ac:dyDescent="0.25">
      <c r="L793" t="str">
        <f t="shared" si="12"/>
        <v/>
      </c>
      <c r="N793" t="str">
        <f>IFERROR(IF(ROW()=2,1,IF(COUNTIF($N$1:$N792,$N792)+1&gt;IF(LEN(INDEX(DEF_MAIL,$N792))=LEN(SUBSTITUTE(INDEX(DEF_MAIL,$N792),";","")),1,LEN(INDEX(DEF_MAIL,$N792))-LEN(SUBSTITUTE(INDEX(DEF_MAIL,$N792),";",""))+1),IF($N792+1&gt;ROWS(DEF_MAIL),"",$N792+1),$N792)),"")</f>
        <v/>
      </c>
      <c r="O793" t="str">
        <f>IF($N793="","",INDEX(DEF_OBLAST,$N793,1))</f>
        <v/>
      </c>
      <c r="P793" t="str">
        <f>IF($N793="","",INDEX(DEF_OBLAST,$N793,2))</f>
        <v/>
      </c>
      <c r="Q793" t="str">
        <f>IF($N793="","",TRIM(RIGHT(LEFT(SUBSTITUTE(INDEX(DEF_MAIL,$N793),";",REPT(" ",LEN(INDEX(DEF_MAIL,$N793)))),COUNTIF($N$2:$N793,$N793)*LEN(INDEX(DEF_MAIL,$N793))),LEN(INDEX(DEF_MAIL,$N793)))))</f>
        <v/>
      </c>
      <c r="R793" t="str">
        <f>IF($N793="","",INDEX(DEF_OBLAST,$N793,4))</f>
        <v/>
      </c>
      <c r="S793" t="str">
        <f>IF($N793="","",INDEX(DEF_OBLAST,$N793,5))</f>
        <v/>
      </c>
      <c r="T793" t="str">
        <f>IF($N793="","",INDEX(DEF_OBLAST,$N793,6))</f>
        <v/>
      </c>
      <c r="U793" t="str">
        <f>IF($N793="","",INDEX(DEF_OBLAST,$N793,7))</f>
        <v/>
      </c>
      <c r="V793" t="str">
        <f>IF($N793="","",IF(ISNUMBER(INDEX(DEF_OBLAST,$N793,8)),INDEX(DEF_OBLAST,$N793,8),""))</f>
        <v/>
      </c>
      <c r="W793" t="str">
        <f>IF($N793="","",INDEX(DEF_OBLAST,$N793,9))</f>
        <v/>
      </c>
    </row>
    <row r="794" spans="12:23" x14ac:dyDescent="0.25">
      <c r="L794" t="str">
        <f t="shared" si="12"/>
        <v/>
      </c>
      <c r="N794" t="str">
        <f>IFERROR(IF(ROW()=2,1,IF(COUNTIF($N$1:$N793,$N793)+1&gt;IF(LEN(INDEX(DEF_MAIL,$N793))=LEN(SUBSTITUTE(INDEX(DEF_MAIL,$N793),";","")),1,LEN(INDEX(DEF_MAIL,$N793))-LEN(SUBSTITUTE(INDEX(DEF_MAIL,$N793),";",""))+1),IF($N793+1&gt;ROWS(DEF_MAIL),"",$N793+1),$N793)),"")</f>
        <v/>
      </c>
      <c r="O794" t="str">
        <f>IF($N794="","",INDEX(DEF_OBLAST,$N794,1))</f>
        <v/>
      </c>
      <c r="P794" t="str">
        <f>IF($N794="","",INDEX(DEF_OBLAST,$N794,2))</f>
        <v/>
      </c>
      <c r="Q794" t="str">
        <f>IF($N794="","",TRIM(RIGHT(LEFT(SUBSTITUTE(INDEX(DEF_MAIL,$N794),";",REPT(" ",LEN(INDEX(DEF_MAIL,$N794)))),COUNTIF($N$2:$N794,$N794)*LEN(INDEX(DEF_MAIL,$N794))),LEN(INDEX(DEF_MAIL,$N794)))))</f>
        <v/>
      </c>
      <c r="R794" t="str">
        <f>IF($N794="","",INDEX(DEF_OBLAST,$N794,4))</f>
        <v/>
      </c>
      <c r="S794" t="str">
        <f>IF($N794="","",INDEX(DEF_OBLAST,$N794,5))</f>
        <v/>
      </c>
      <c r="T794" t="str">
        <f>IF($N794="","",INDEX(DEF_OBLAST,$N794,6))</f>
        <v/>
      </c>
      <c r="U794" t="str">
        <f>IF($N794="","",INDEX(DEF_OBLAST,$N794,7))</f>
        <v/>
      </c>
      <c r="V794" t="str">
        <f>IF($N794="","",IF(ISNUMBER(INDEX(DEF_OBLAST,$N794,8)),INDEX(DEF_OBLAST,$N794,8),""))</f>
        <v/>
      </c>
      <c r="W794" t="str">
        <f>IF($N794="","",INDEX(DEF_OBLAST,$N794,9))</f>
        <v/>
      </c>
    </row>
    <row r="795" spans="12:23" x14ac:dyDescent="0.25">
      <c r="L795" t="str">
        <f t="shared" si="12"/>
        <v/>
      </c>
      <c r="N795" t="str">
        <f>IFERROR(IF(ROW()=2,1,IF(COUNTIF($N$1:$N794,$N794)+1&gt;IF(LEN(INDEX(DEF_MAIL,$N794))=LEN(SUBSTITUTE(INDEX(DEF_MAIL,$N794),";","")),1,LEN(INDEX(DEF_MAIL,$N794))-LEN(SUBSTITUTE(INDEX(DEF_MAIL,$N794),";",""))+1),IF($N794+1&gt;ROWS(DEF_MAIL),"",$N794+1),$N794)),"")</f>
        <v/>
      </c>
      <c r="O795" t="str">
        <f>IF($N795="","",INDEX(DEF_OBLAST,$N795,1))</f>
        <v/>
      </c>
      <c r="P795" t="str">
        <f>IF($N795="","",INDEX(DEF_OBLAST,$N795,2))</f>
        <v/>
      </c>
      <c r="Q795" t="str">
        <f>IF($N795="","",TRIM(RIGHT(LEFT(SUBSTITUTE(INDEX(DEF_MAIL,$N795),";",REPT(" ",LEN(INDEX(DEF_MAIL,$N795)))),COUNTIF($N$2:$N795,$N795)*LEN(INDEX(DEF_MAIL,$N795))),LEN(INDEX(DEF_MAIL,$N795)))))</f>
        <v/>
      </c>
      <c r="R795" t="str">
        <f>IF($N795="","",INDEX(DEF_OBLAST,$N795,4))</f>
        <v/>
      </c>
      <c r="S795" t="str">
        <f>IF($N795="","",INDEX(DEF_OBLAST,$N795,5))</f>
        <v/>
      </c>
      <c r="T795" t="str">
        <f>IF($N795="","",INDEX(DEF_OBLAST,$N795,6))</f>
        <v/>
      </c>
      <c r="U795" t="str">
        <f>IF($N795="","",INDEX(DEF_OBLAST,$N795,7))</f>
        <v/>
      </c>
      <c r="V795" t="str">
        <f>IF($N795="","",IF(ISNUMBER(INDEX(DEF_OBLAST,$N795,8)),INDEX(DEF_OBLAST,$N795,8),""))</f>
        <v/>
      </c>
      <c r="W795" t="str">
        <f>IF($N795="","",INDEX(DEF_OBLAST,$N795,9))</f>
        <v/>
      </c>
    </row>
    <row r="796" spans="12:23" x14ac:dyDescent="0.25">
      <c r="L796" t="str">
        <f t="shared" si="12"/>
        <v/>
      </c>
      <c r="N796" t="str">
        <f>IFERROR(IF(ROW()=2,1,IF(COUNTIF($N$1:$N795,$N795)+1&gt;IF(LEN(INDEX(DEF_MAIL,$N795))=LEN(SUBSTITUTE(INDEX(DEF_MAIL,$N795),";","")),1,LEN(INDEX(DEF_MAIL,$N795))-LEN(SUBSTITUTE(INDEX(DEF_MAIL,$N795),";",""))+1),IF($N795+1&gt;ROWS(DEF_MAIL),"",$N795+1),$N795)),"")</f>
        <v/>
      </c>
      <c r="O796" t="str">
        <f>IF($N796="","",INDEX(DEF_OBLAST,$N796,1))</f>
        <v/>
      </c>
      <c r="P796" t="str">
        <f>IF($N796="","",INDEX(DEF_OBLAST,$N796,2))</f>
        <v/>
      </c>
      <c r="Q796" t="str">
        <f>IF($N796="","",TRIM(RIGHT(LEFT(SUBSTITUTE(INDEX(DEF_MAIL,$N796),";",REPT(" ",LEN(INDEX(DEF_MAIL,$N796)))),COUNTIF($N$2:$N796,$N796)*LEN(INDEX(DEF_MAIL,$N796))),LEN(INDEX(DEF_MAIL,$N796)))))</f>
        <v/>
      </c>
      <c r="R796" t="str">
        <f>IF($N796="","",INDEX(DEF_OBLAST,$N796,4))</f>
        <v/>
      </c>
      <c r="S796" t="str">
        <f>IF($N796="","",INDEX(DEF_OBLAST,$N796,5))</f>
        <v/>
      </c>
      <c r="T796" t="str">
        <f>IF($N796="","",INDEX(DEF_OBLAST,$N796,6))</f>
        <v/>
      </c>
      <c r="U796" t="str">
        <f>IF($N796="","",INDEX(DEF_OBLAST,$N796,7))</f>
        <v/>
      </c>
      <c r="V796" t="str">
        <f>IF($N796="","",IF(ISNUMBER(INDEX(DEF_OBLAST,$N796,8)),INDEX(DEF_OBLAST,$N796,8),""))</f>
        <v/>
      </c>
      <c r="W796" t="str">
        <f>IF($N796="","",INDEX(DEF_OBLAST,$N796,9))</f>
        <v/>
      </c>
    </row>
    <row r="797" spans="12:23" x14ac:dyDescent="0.25">
      <c r="L797" t="str">
        <f t="shared" si="12"/>
        <v/>
      </c>
      <c r="N797" t="str">
        <f>IFERROR(IF(ROW()=2,1,IF(COUNTIF($N$1:$N796,$N796)+1&gt;IF(LEN(INDEX(DEF_MAIL,$N796))=LEN(SUBSTITUTE(INDEX(DEF_MAIL,$N796),";","")),1,LEN(INDEX(DEF_MAIL,$N796))-LEN(SUBSTITUTE(INDEX(DEF_MAIL,$N796),";",""))+1),IF($N796+1&gt;ROWS(DEF_MAIL),"",$N796+1),$N796)),"")</f>
        <v/>
      </c>
      <c r="O797" t="str">
        <f>IF($N797="","",INDEX(DEF_OBLAST,$N797,1))</f>
        <v/>
      </c>
      <c r="P797" t="str">
        <f>IF($N797="","",INDEX(DEF_OBLAST,$N797,2))</f>
        <v/>
      </c>
      <c r="Q797" t="str">
        <f>IF($N797="","",TRIM(RIGHT(LEFT(SUBSTITUTE(INDEX(DEF_MAIL,$N797),";",REPT(" ",LEN(INDEX(DEF_MAIL,$N797)))),COUNTIF($N$2:$N797,$N797)*LEN(INDEX(DEF_MAIL,$N797))),LEN(INDEX(DEF_MAIL,$N797)))))</f>
        <v/>
      </c>
      <c r="R797" t="str">
        <f>IF($N797="","",INDEX(DEF_OBLAST,$N797,4))</f>
        <v/>
      </c>
      <c r="S797" t="str">
        <f>IF($N797="","",INDEX(DEF_OBLAST,$N797,5))</f>
        <v/>
      </c>
      <c r="T797" t="str">
        <f>IF($N797="","",INDEX(DEF_OBLAST,$N797,6))</f>
        <v/>
      </c>
      <c r="U797" t="str">
        <f>IF($N797="","",INDEX(DEF_OBLAST,$N797,7))</f>
        <v/>
      </c>
      <c r="V797" t="str">
        <f>IF($N797="","",IF(ISNUMBER(INDEX(DEF_OBLAST,$N797,8)),INDEX(DEF_OBLAST,$N797,8),""))</f>
        <v/>
      </c>
      <c r="W797" t="str">
        <f>IF($N797="","",INDEX(DEF_OBLAST,$N797,9))</f>
        <v/>
      </c>
    </row>
    <row r="798" spans="12:23" x14ac:dyDescent="0.25">
      <c r="L798" t="str">
        <f t="shared" si="12"/>
        <v/>
      </c>
      <c r="N798" t="str">
        <f>IFERROR(IF(ROW()=2,1,IF(COUNTIF($N$1:$N797,$N797)+1&gt;IF(LEN(INDEX(DEF_MAIL,$N797))=LEN(SUBSTITUTE(INDEX(DEF_MAIL,$N797),";","")),1,LEN(INDEX(DEF_MAIL,$N797))-LEN(SUBSTITUTE(INDEX(DEF_MAIL,$N797),";",""))+1),IF($N797+1&gt;ROWS(DEF_MAIL),"",$N797+1),$N797)),"")</f>
        <v/>
      </c>
      <c r="O798" t="str">
        <f>IF($N798="","",INDEX(DEF_OBLAST,$N798,1))</f>
        <v/>
      </c>
      <c r="P798" t="str">
        <f>IF($N798="","",INDEX(DEF_OBLAST,$N798,2))</f>
        <v/>
      </c>
      <c r="Q798" t="str">
        <f>IF($N798="","",TRIM(RIGHT(LEFT(SUBSTITUTE(INDEX(DEF_MAIL,$N798),";",REPT(" ",LEN(INDEX(DEF_MAIL,$N798)))),COUNTIF($N$2:$N798,$N798)*LEN(INDEX(DEF_MAIL,$N798))),LEN(INDEX(DEF_MAIL,$N798)))))</f>
        <v/>
      </c>
      <c r="R798" t="str">
        <f>IF($N798="","",INDEX(DEF_OBLAST,$N798,4))</f>
        <v/>
      </c>
      <c r="S798" t="str">
        <f>IF($N798="","",INDEX(DEF_OBLAST,$N798,5))</f>
        <v/>
      </c>
      <c r="T798" t="str">
        <f>IF($N798="","",INDEX(DEF_OBLAST,$N798,6))</f>
        <v/>
      </c>
      <c r="U798" t="str">
        <f>IF($N798="","",INDEX(DEF_OBLAST,$N798,7))</f>
        <v/>
      </c>
      <c r="V798" t="str">
        <f>IF($N798="","",IF(ISNUMBER(INDEX(DEF_OBLAST,$N798,8)),INDEX(DEF_OBLAST,$N798,8),""))</f>
        <v/>
      </c>
      <c r="W798" t="str">
        <f>IF($N798="","",INDEX(DEF_OBLAST,$N798,9))</f>
        <v/>
      </c>
    </row>
    <row r="799" spans="12:23" x14ac:dyDescent="0.25">
      <c r="L799" t="str">
        <f t="shared" si="12"/>
        <v/>
      </c>
      <c r="N799" t="str">
        <f>IFERROR(IF(ROW()=2,1,IF(COUNTIF($N$1:$N798,$N798)+1&gt;IF(LEN(INDEX(DEF_MAIL,$N798))=LEN(SUBSTITUTE(INDEX(DEF_MAIL,$N798),";","")),1,LEN(INDEX(DEF_MAIL,$N798))-LEN(SUBSTITUTE(INDEX(DEF_MAIL,$N798),";",""))+1),IF($N798+1&gt;ROWS(DEF_MAIL),"",$N798+1),$N798)),"")</f>
        <v/>
      </c>
      <c r="O799" t="str">
        <f>IF($N799="","",INDEX(DEF_OBLAST,$N799,1))</f>
        <v/>
      </c>
      <c r="P799" t="str">
        <f>IF($N799="","",INDEX(DEF_OBLAST,$N799,2))</f>
        <v/>
      </c>
      <c r="Q799" t="str">
        <f>IF($N799="","",TRIM(RIGHT(LEFT(SUBSTITUTE(INDEX(DEF_MAIL,$N799),";",REPT(" ",LEN(INDEX(DEF_MAIL,$N799)))),COUNTIF($N$2:$N799,$N799)*LEN(INDEX(DEF_MAIL,$N799))),LEN(INDEX(DEF_MAIL,$N799)))))</f>
        <v/>
      </c>
      <c r="R799" t="str">
        <f>IF($N799="","",INDEX(DEF_OBLAST,$N799,4))</f>
        <v/>
      </c>
      <c r="S799" t="str">
        <f>IF($N799="","",INDEX(DEF_OBLAST,$N799,5))</f>
        <v/>
      </c>
      <c r="T799" t="str">
        <f>IF($N799="","",INDEX(DEF_OBLAST,$N799,6))</f>
        <v/>
      </c>
      <c r="U799" t="str">
        <f>IF($N799="","",INDEX(DEF_OBLAST,$N799,7))</f>
        <v/>
      </c>
      <c r="V799" t="str">
        <f>IF($N799="","",IF(ISNUMBER(INDEX(DEF_OBLAST,$N799,8)),INDEX(DEF_OBLAST,$N799,8),""))</f>
        <v/>
      </c>
      <c r="W799" t="str">
        <f>IF($N799="","",INDEX(DEF_OBLAST,$N799,9))</f>
        <v/>
      </c>
    </row>
    <row r="800" spans="12:23" x14ac:dyDescent="0.25">
      <c r="L800" t="str">
        <f t="shared" si="12"/>
        <v/>
      </c>
      <c r="N800" t="str">
        <f>IFERROR(IF(ROW()=2,1,IF(COUNTIF($N$1:$N799,$N799)+1&gt;IF(LEN(INDEX(DEF_MAIL,$N799))=LEN(SUBSTITUTE(INDEX(DEF_MAIL,$N799),";","")),1,LEN(INDEX(DEF_MAIL,$N799))-LEN(SUBSTITUTE(INDEX(DEF_MAIL,$N799),";",""))+1),IF($N799+1&gt;ROWS(DEF_MAIL),"",$N799+1),$N799)),"")</f>
        <v/>
      </c>
      <c r="O800" t="str">
        <f>IF($N800="","",INDEX(DEF_OBLAST,$N800,1))</f>
        <v/>
      </c>
      <c r="P800" t="str">
        <f>IF($N800="","",INDEX(DEF_OBLAST,$N800,2))</f>
        <v/>
      </c>
      <c r="Q800" t="str">
        <f>IF($N800="","",TRIM(RIGHT(LEFT(SUBSTITUTE(INDEX(DEF_MAIL,$N800),";",REPT(" ",LEN(INDEX(DEF_MAIL,$N800)))),COUNTIF($N$2:$N800,$N800)*LEN(INDEX(DEF_MAIL,$N800))),LEN(INDEX(DEF_MAIL,$N800)))))</f>
        <v/>
      </c>
      <c r="R800" t="str">
        <f>IF($N800="","",INDEX(DEF_OBLAST,$N800,4))</f>
        <v/>
      </c>
      <c r="S800" t="str">
        <f>IF($N800="","",INDEX(DEF_OBLAST,$N800,5))</f>
        <v/>
      </c>
      <c r="T800" t="str">
        <f>IF($N800="","",INDEX(DEF_OBLAST,$N800,6))</f>
        <v/>
      </c>
      <c r="U800" t="str">
        <f>IF($N800="","",INDEX(DEF_OBLAST,$N800,7))</f>
        <v/>
      </c>
      <c r="V800" t="str">
        <f>IF($N800="","",IF(ISNUMBER(INDEX(DEF_OBLAST,$N800,8)),INDEX(DEF_OBLAST,$N800,8),""))</f>
        <v/>
      </c>
      <c r="W800" t="str">
        <f>IF($N800="","",INDEX(DEF_OBLAST,$N800,9))</f>
        <v/>
      </c>
    </row>
    <row r="801" spans="12:23" x14ac:dyDescent="0.25">
      <c r="L801" t="str">
        <f t="shared" si="12"/>
        <v/>
      </c>
      <c r="N801" t="str">
        <f>IFERROR(IF(ROW()=2,1,IF(COUNTIF($N$1:$N800,$N800)+1&gt;IF(LEN(INDEX(DEF_MAIL,$N800))=LEN(SUBSTITUTE(INDEX(DEF_MAIL,$N800),";","")),1,LEN(INDEX(DEF_MAIL,$N800))-LEN(SUBSTITUTE(INDEX(DEF_MAIL,$N800),";",""))+1),IF($N800+1&gt;ROWS(DEF_MAIL),"",$N800+1),$N800)),"")</f>
        <v/>
      </c>
      <c r="O801" t="str">
        <f>IF($N801="","",INDEX(DEF_OBLAST,$N801,1))</f>
        <v/>
      </c>
      <c r="P801" t="str">
        <f>IF($N801="","",INDEX(DEF_OBLAST,$N801,2))</f>
        <v/>
      </c>
      <c r="Q801" t="str">
        <f>IF($N801="","",TRIM(RIGHT(LEFT(SUBSTITUTE(INDEX(DEF_MAIL,$N801),";",REPT(" ",LEN(INDEX(DEF_MAIL,$N801)))),COUNTIF($N$2:$N801,$N801)*LEN(INDEX(DEF_MAIL,$N801))),LEN(INDEX(DEF_MAIL,$N801)))))</f>
        <v/>
      </c>
      <c r="R801" t="str">
        <f>IF($N801="","",INDEX(DEF_OBLAST,$N801,4))</f>
        <v/>
      </c>
      <c r="S801" t="str">
        <f>IF($N801="","",INDEX(DEF_OBLAST,$N801,5))</f>
        <v/>
      </c>
      <c r="T801" t="str">
        <f>IF($N801="","",INDEX(DEF_OBLAST,$N801,6))</f>
        <v/>
      </c>
      <c r="U801" t="str">
        <f>IF($N801="","",INDEX(DEF_OBLAST,$N801,7))</f>
        <v/>
      </c>
      <c r="V801" t="str">
        <f>IF($N801="","",IF(ISNUMBER(INDEX(DEF_OBLAST,$N801,8)),INDEX(DEF_OBLAST,$N801,8),""))</f>
        <v/>
      </c>
      <c r="W801" t="str">
        <f>IF($N801="","",INDEX(DEF_OBLAST,$N801,9))</f>
        <v/>
      </c>
    </row>
    <row r="802" spans="12:23" x14ac:dyDescent="0.25">
      <c r="L802" t="str">
        <f t="shared" si="12"/>
        <v/>
      </c>
      <c r="N802" t="str">
        <f>IFERROR(IF(ROW()=2,1,IF(COUNTIF($N$1:$N801,$N801)+1&gt;IF(LEN(INDEX(DEF_MAIL,$N801))=LEN(SUBSTITUTE(INDEX(DEF_MAIL,$N801),";","")),1,LEN(INDEX(DEF_MAIL,$N801))-LEN(SUBSTITUTE(INDEX(DEF_MAIL,$N801),";",""))+1),IF($N801+1&gt;ROWS(DEF_MAIL),"",$N801+1),$N801)),"")</f>
        <v/>
      </c>
      <c r="O802" t="str">
        <f>IF($N802="","",INDEX(DEF_OBLAST,$N802,1))</f>
        <v/>
      </c>
      <c r="P802" t="str">
        <f>IF($N802="","",INDEX(DEF_OBLAST,$N802,2))</f>
        <v/>
      </c>
      <c r="Q802" t="str">
        <f>IF($N802="","",TRIM(RIGHT(LEFT(SUBSTITUTE(INDEX(DEF_MAIL,$N802),";",REPT(" ",LEN(INDEX(DEF_MAIL,$N802)))),COUNTIF($N$2:$N802,$N802)*LEN(INDEX(DEF_MAIL,$N802))),LEN(INDEX(DEF_MAIL,$N802)))))</f>
        <v/>
      </c>
      <c r="R802" t="str">
        <f>IF($N802="","",INDEX(DEF_OBLAST,$N802,4))</f>
        <v/>
      </c>
      <c r="S802" t="str">
        <f>IF($N802="","",INDEX(DEF_OBLAST,$N802,5))</f>
        <v/>
      </c>
      <c r="T802" t="str">
        <f>IF($N802="","",INDEX(DEF_OBLAST,$N802,6))</f>
        <v/>
      </c>
      <c r="U802" t="str">
        <f>IF($N802="","",INDEX(DEF_OBLAST,$N802,7))</f>
        <v/>
      </c>
      <c r="V802" t="str">
        <f>IF($N802="","",IF(ISNUMBER(INDEX(DEF_OBLAST,$N802,8)),INDEX(DEF_OBLAST,$N802,8),""))</f>
        <v/>
      </c>
      <c r="W802" t="str">
        <f>IF($N802="","",INDEX(DEF_OBLAST,$N802,9))</f>
        <v/>
      </c>
    </row>
    <row r="803" spans="12:23" x14ac:dyDescent="0.25">
      <c r="L803" t="str">
        <f t="shared" si="12"/>
        <v/>
      </c>
      <c r="N803" t="str">
        <f>IFERROR(IF(ROW()=2,1,IF(COUNTIF($N$1:$N802,$N802)+1&gt;IF(LEN(INDEX(DEF_MAIL,$N802))=LEN(SUBSTITUTE(INDEX(DEF_MAIL,$N802),";","")),1,LEN(INDEX(DEF_MAIL,$N802))-LEN(SUBSTITUTE(INDEX(DEF_MAIL,$N802),";",""))+1),IF($N802+1&gt;ROWS(DEF_MAIL),"",$N802+1),$N802)),"")</f>
        <v/>
      </c>
      <c r="O803" t="str">
        <f>IF($N803="","",INDEX(DEF_OBLAST,$N803,1))</f>
        <v/>
      </c>
      <c r="P803" t="str">
        <f>IF($N803="","",INDEX(DEF_OBLAST,$N803,2))</f>
        <v/>
      </c>
      <c r="Q803" t="str">
        <f>IF($N803="","",TRIM(RIGHT(LEFT(SUBSTITUTE(INDEX(DEF_MAIL,$N803),";",REPT(" ",LEN(INDEX(DEF_MAIL,$N803)))),COUNTIF($N$2:$N803,$N803)*LEN(INDEX(DEF_MAIL,$N803))),LEN(INDEX(DEF_MAIL,$N803)))))</f>
        <v/>
      </c>
      <c r="R803" t="str">
        <f>IF($N803="","",INDEX(DEF_OBLAST,$N803,4))</f>
        <v/>
      </c>
      <c r="S803" t="str">
        <f>IF($N803="","",INDEX(DEF_OBLAST,$N803,5))</f>
        <v/>
      </c>
      <c r="T803" t="str">
        <f>IF($N803="","",INDEX(DEF_OBLAST,$N803,6))</f>
        <v/>
      </c>
      <c r="U803" t="str">
        <f>IF($N803="","",INDEX(DEF_OBLAST,$N803,7))</f>
        <v/>
      </c>
      <c r="V803" t="str">
        <f>IF($N803="","",IF(ISNUMBER(INDEX(DEF_OBLAST,$N803,8)),INDEX(DEF_OBLAST,$N803,8),""))</f>
        <v/>
      </c>
      <c r="W803" t="str">
        <f>IF($N803="","",INDEX(DEF_OBLAST,$N803,9))</f>
        <v/>
      </c>
    </row>
    <row r="804" spans="12:23" x14ac:dyDescent="0.25">
      <c r="L804" t="str">
        <f t="shared" si="12"/>
        <v/>
      </c>
      <c r="N804" t="str">
        <f>IFERROR(IF(ROW()=2,1,IF(COUNTIF($N$1:$N803,$N803)+1&gt;IF(LEN(INDEX(DEF_MAIL,$N803))=LEN(SUBSTITUTE(INDEX(DEF_MAIL,$N803),";","")),1,LEN(INDEX(DEF_MAIL,$N803))-LEN(SUBSTITUTE(INDEX(DEF_MAIL,$N803),";",""))+1),IF($N803+1&gt;ROWS(DEF_MAIL),"",$N803+1),$N803)),"")</f>
        <v/>
      </c>
      <c r="O804" t="str">
        <f>IF($N804="","",INDEX(DEF_OBLAST,$N804,1))</f>
        <v/>
      </c>
      <c r="P804" t="str">
        <f>IF($N804="","",INDEX(DEF_OBLAST,$N804,2))</f>
        <v/>
      </c>
      <c r="Q804" t="str">
        <f>IF($N804="","",TRIM(RIGHT(LEFT(SUBSTITUTE(INDEX(DEF_MAIL,$N804),";",REPT(" ",LEN(INDEX(DEF_MAIL,$N804)))),COUNTIF($N$2:$N804,$N804)*LEN(INDEX(DEF_MAIL,$N804))),LEN(INDEX(DEF_MAIL,$N804)))))</f>
        <v/>
      </c>
      <c r="R804" t="str">
        <f>IF($N804="","",INDEX(DEF_OBLAST,$N804,4))</f>
        <v/>
      </c>
      <c r="S804" t="str">
        <f>IF($N804="","",INDEX(DEF_OBLAST,$N804,5))</f>
        <v/>
      </c>
      <c r="T804" t="str">
        <f>IF($N804="","",INDEX(DEF_OBLAST,$N804,6))</f>
        <v/>
      </c>
      <c r="U804" t="str">
        <f>IF($N804="","",INDEX(DEF_OBLAST,$N804,7))</f>
        <v/>
      </c>
      <c r="V804" t="str">
        <f>IF($N804="","",IF(ISNUMBER(INDEX(DEF_OBLAST,$N804,8)),INDEX(DEF_OBLAST,$N804,8),""))</f>
        <v/>
      </c>
      <c r="W804" t="str">
        <f>IF($N804="","",INDEX(DEF_OBLAST,$N804,9))</f>
        <v/>
      </c>
    </row>
    <row r="805" spans="12:23" x14ac:dyDescent="0.25">
      <c r="L805" t="str">
        <f t="shared" si="12"/>
        <v/>
      </c>
      <c r="N805" t="str">
        <f>IFERROR(IF(ROW()=2,1,IF(COUNTIF($N$1:$N804,$N804)+1&gt;IF(LEN(INDEX(DEF_MAIL,$N804))=LEN(SUBSTITUTE(INDEX(DEF_MAIL,$N804),";","")),1,LEN(INDEX(DEF_MAIL,$N804))-LEN(SUBSTITUTE(INDEX(DEF_MAIL,$N804),";",""))+1),IF($N804+1&gt;ROWS(DEF_MAIL),"",$N804+1),$N804)),"")</f>
        <v/>
      </c>
      <c r="O805" t="str">
        <f>IF($N805="","",INDEX(DEF_OBLAST,$N805,1))</f>
        <v/>
      </c>
      <c r="P805" t="str">
        <f>IF($N805="","",INDEX(DEF_OBLAST,$N805,2))</f>
        <v/>
      </c>
      <c r="Q805" t="str">
        <f>IF($N805="","",TRIM(RIGHT(LEFT(SUBSTITUTE(INDEX(DEF_MAIL,$N805),";",REPT(" ",LEN(INDEX(DEF_MAIL,$N805)))),COUNTIF($N$2:$N805,$N805)*LEN(INDEX(DEF_MAIL,$N805))),LEN(INDEX(DEF_MAIL,$N805)))))</f>
        <v/>
      </c>
      <c r="R805" t="str">
        <f>IF($N805="","",INDEX(DEF_OBLAST,$N805,4))</f>
        <v/>
      </c>
      <c r="S805" t="str">
        <f>IF($N805="","",INDEX(DEF_OBLAST,$N805,5))</f>
        <v/>
      </c>
      <c r="T805" t="str">
        <f>IF($N805="","",INDEX(DEF_OBLAST,$N805,6))</f>
        <v/>
      </c>
      <c r="U805" t="str">
        <f>IF($N805="","",INDEX(DEF_OBLAST,$N805,7))</f>
        <v/>
      </c>
      <c r="V805" t="str">
        <f>IF($N805="","",IF(ISNUMBER(INDEX(DEF_OBLAST,$N805,8)),INDEX(DEF_OBLAST,$N805,8),""))</f>
        <v/>
      </c>
      <c r="W805" t="str">
        <f>IF($N805="","",INDEX(DEF_OBLAST,$N805,9))</f>
        <v/>
      </c>
    </row>
    <row r="806" spans="12:23" x14ac:dyDescent="0.25">
      <c r="L806" t="str">
        <f t="shared" si="12"/>
        <v/>
      </c>
      <c r="N806" t="str">
        <f>IFERROR(IF(ROW()=2,1,IF(COUNTIF($N$1:$N805,$N805)+1&gt;IF(LEN(INDEX(DEF_MAIL,$N805))=LEN(SUBSTITUTE(INDEX(DEF_MAIL,$N805),";","")),1,LEN(INDEX(DEF_MAIL,$N805))-LEN(SUBSTITUTE(INDEX(DEF_MAIL,$N805),";",""))+1),IF($N805+1&gt;ROWS(DEF_MAIL),"",$N805+1),$N805)),"")</f>
        <v/>
      </c>
      <c r="O806" t="str">
        <f>IF($N806="","",INDEX(DEF_OBLAST,$N806,1))</f>
        <v/>
      </c>
      <c r="P806" t="str">
        <f>IF($N806="","",INDEX(DEF_OBLAST,$N806,2))</f>
        <v/>
      </c>
      <c r="Q806" t="str">
        <f>IF($N806="","",TRIM(RIGHT(LEFT(SUBSTITUTE(INDEX(DEF_MAIL,$N806),";",REPT(" ",LEN(INDEX(DEF_MAIL,$N806)))),COUNTIF($N$2:$N806,$N806)*LEN(INDEX(DEF_MAIL,$N806))),LEN(INDEX(DEF_MAIL,$N806)))))</f>
        <v/>
      </c>
      <c r="R806" t="str">
        <f>IF($N806="","",INDEX(DEF_OBLAST,$N806,4))</f>
        <v/>
      </c>
      <c r="S806" t="str">
        <f>IF($N806="","",INDEX(DEF_OBLAST,$N806,5))</f>
        <v/>
      </c>
      <c r="T806" t="str">
        <f>IF($N806="","",INDEX(DEF_OBLAST,$N806,6))</f>
        <v/>
      </c>
      <c r="U806" t="str">
        <f>IF($N806="","",INDEX(DEF_OBLAST,$N806,7))</f>
        <v/>
      </c>
      <c r="V806" t="str">
        <f>IF($N806="","",IF(ISNUMBER(INDEX(DEF_OBLAST,$N806,8)),INDEX(DEF_OBLAST,$N806,8),""))</f>
        <v/>
      </c>
      <c r="W806" t="str">
        <f>IF($N806="","",INDEX(DEF_OBLAST,$N806,9))</f>
        <v/>
      </c>
    </row>
    <row r="807" spans="12:23" x14ac:dyDescent="0.25">
      <c r="L807" t="str">
        <f t="shared" si="12"/>
        <v/>
      </c>
      <c r="N807" t="str">
        <f>IFERROR(IF(ROW()=2,1,IF(COUNTIF($N$1:$N806,$N806)+1&gt;IF(LEN(INDEX(DEF_MAIL,$N806))=LEN(SUBSTITUTE(INDEX(DEF_MAIL,$N806),";","")),1,LEN(INDEX(DEF_MAIL,$N806))-LEN(SUBSTITUTE(INDEX(DEF_MAIL,$N806),";",""))+1),IF($N806+1&gt;ROWS(DEF_MAIL),"",$N806+1),$N806)),"")</f>
        <v/>
      </c>
      <c r="O807" t="str">
        <f>IF($N807="","",INDEX(DEF_OBLAST,$N807,1))</f>
        <v/>
      </c>
      <c r="P807" t="str">
        <f>IF($N807="","",INDEX(DEF_OBLAST,$N807,2))</f>
        <v/>
      </c>
      <c r="Q807" t="str">
        <f>IF($N807="","",TRIM(RIGHT(LEFT(SUBSTITUTE(INDEX(DEF_MAIL,$N807),";",REPT(" ",LEN(INDEX(DEF_MAIL,$N807)))),COUNTIF($N$2:$N807,$N807)*LEN(INDEX(DEF_MAIL,$N807))),LEN(INDEX(DEF_MAIL,$N807)))))</f>
        <v/>
      </c>
      <c r="R807" t="str">
        <f>IF($N807="","",INDEX(DEF_OBLAST,$N807,4))</f>
        <v/>
      </c>
      <c r="S807" t="str">
        <f>IF($N807="","",INDEX(DEF_OBLAST,$N807,5))</f>
        <v/>
      </c>
      <c r="T807" t="str">
        <f>IF($N807="","",INDEX(DEF_OBLAST,$N807,6))</f>
        <v/>
      </c>
      <c r="U807" t="str">
        <f>IF($N807="","",INDEX(DEF_OBLAST,$N807,7))</f>
        <v/>
      </c>
      <c r="V807" t="str">
        <f>IF($N807="","",IF(ISNUMBER(INDEX(DEF_OBLAST,$N807,8)),INDEX(DEF_OBLAST,$N807,8),""))</f>
        <v/>
      </c>
      <c r="W807" t="str">
        <f>IF($N807="","",INDEX(DEF_OBLAST,$N807,9))</f>
        <v/>
      </c>
    </row>
    <row r="808" spans="12:23" x14ac:dyDescent="0.25">
      <c r="L808" t="str">
        <f t="shared" si="12"/>
        <v/>
      </c>
      <c r="N808" t="str">
        <f>IFERROR(IF(ROW()=2,1,IF(COUNTIF($N$1:$N807,$N807)+1&gt;IF(LEN(INDEX(DEF_MAIL,$N807))=LEN(SUBSTITUTE(INDEX(DEF_MAIL,$N807),";","")),1,LEN(INDEX(DEF_MAIL,$N807))-LEN(SUBSTITUTE(INDEX(DEF_MAIL,$N807),";",""))+1),IF($N807+1&gt;ROWS(DEF_MAIL),"",$N807+1),$N807)),"")</f>
        <v/>
      </c>
      <c r="O808" t="str">
        <f>IF($N808="","",INDEX(DEF_OBLAST,$N808,1))</f>
        <v/>
      </c>
      <c r="P808" t="str">
        <f>IF($N808="","",INDEX(DEF_OBLAST,$N808,2))</f>
        <v/>
      </c>
      <c r="Q808" t="str">
        <f>IF($N808="","",TRIM(RIGHT(LEFT(SUBSTITUTE(INDEX(DEF_MAIL,$N808),";",REPT(" ",LEN(INDEX(DEF_MAIL,$N808)))),COUNTIF($N$2:$N808,$N808)*LEN(INDEX(DEF_MAIL,$N808))),LEN(INDEX(DEF_MAIL,$N808)))))</f>
        <v/>
      </c>
      <c r="R808" t="str">
        <f>IF($N808="","",INDEX(DEF_OBLAST,$N808,4))</f>
        <v/>
      </c>
      <c r="S808" t="str">
        <f>IF($N808="","",INDEX(DEF_OBLAST,$N808,5))</f>
        <v/>
      </c>
      <c r="T808" t="str">
        <f>IF($N808="","",INDEX(DEF_OBLAST,$N808,6))</f>
        <v/>
      </c>
      <c r="U808" t="str">
        <f>IF($N808="","",INDEX(DEF_OBLAST,$N808,7))</f>
        <v/>
      </c>
      <c r="V808" t="str">
        <f>IF($N808="","",IF(ISNUMBER(INDEX(DEF_OBLAST,$N808,8)),INDEX(DEF_OBLAST,$N808,8),""))</f>
        <v/>
      </c>
      <c r="W808" t="str">
        <f>IF($N808="","",INDEX(DEF_OBLAST,$N808,9))</f>
        <v/>
      </c>
    </row>
    <row r="809" spans="12:23" x14ac:dyDescent="0.25">
      <c r="L809" t="str">
        <f t="shared" si="12"/>
        <v/>
      </c>
      <c r="N809" t="str">
        <f>IFERROR(IF(ROW()=2,1,IF(COUNTIF($N$1:$N808,$N808)+1&gt;IF(LEN(INDEX(DEF_MAIL,$N808))=LEN(SUBSTITUTE(INDEX(DEF_MAIL,$N808),";","")),1,LEN(INDEX(DEF_MAIL,$N808))-LEN(SUBSTITUTE(INDEX(DEF_MAIL,$N808),";",""))+1),IF($N808+1&gt;ROWS(DEF_MAIL),"",$N808+1),$N808)),"")</f>
        <v/>
      </c>
      <c r="O809" t="str">
        <f>IF($N809="","",INDEX(DEF_OBLAST,$N809,1))</f>
        <v/>
      </c>
      <c r="P809" t="str">
        <f>IF($N809="","",INDEX(DEF_OBLAST,$N809,2))</f>
        <v/>
      </c>
      <c r="Q809" t="str">
        <f>IF($N809="","",TRIM(RIGHT(LEFT(SUBSTITUTE(INDEX(DEF_MAIL,$N809),";",REPT(" ",LEN(INDEX(DEF_MAIL,$N809)))),COUNTIF($N$2:$N809,$N809)*LEN(INDEX(DEF_MAIL,$N809))),LEN(INDEX(DEF_MAIL,$N809)))))</f>
        <v/>
      </c>
      <c r="R809" t="str">
        <f>IF($N809="","",INDEX(DEF_OBLAST,$N809,4))</f>
        <v/>
      </c>
      <c r="S809" t="str">
        <f>IF($N809="","",INDEX(DEF_OBLAST,$N809,5))</f>
        <v/>
      </c>
      <c r="T809" t="str">
        <f>IF($N809="","",INDEX(DEF_OBLAST,$N809,6))</f>
        <v/>
      </c>
      <c r="U809" t="str">
        <f>IF($N809="","",INDEX(DEF_OBLAST,$N809,7))</f>
        <v/>
      </c>
      <c r="V809" t="str">
        <f>IF($N809="","",IF(ISNUMBER(INDEX(DEF_OBLAST,$N809,8)),INDEX(DEF_OBLAST,$N809,8),""))</f>
        <v/>
      </c>
      <c r="W809" t="str">
        <f>IF($N809="","",INDEX(DEF_OBLAST,$N809,9))</f>
        <v/>
      </c>
    </row>
    <row r="810" spans="12:23" x14ac:dyDescent="0.25">
      <c r="L810" t="str">
        <f t="shared" si="12"/>
        <v/>
      </c>
      <c r="N810" t="str">
        <f>IFERROR(IF(ROW()=2,1,IF(COUNTIF($N$1:$N809,$N809)+1&gt;IF(LEN(INDEX(DEF_MAIL,$N809))=LEN(SUBSTITUTE(INDEX(DEF_MAIL,$N809),";","")),1,LEN(INDEX(DEF_MAIL,$N809))-LEN(SUBSTITUTE(INDEX(DEF_MAIL,$N809),";",""))+1),IF($N809+1&gt;ROWS(DEF_MAIL),"",$N809+1),$N809)),"")</f>
        <v/>
      </c>
      <c r="O810" t="str">
        <f>IF($N810="","",INDEX(DEF_OBLAST,$N810,1))</f>
        <v/>
      </c>
      <c r="P810" t="str">
        <f>IF($N810="","",INDEX(DEF_OBLAST,$N810,2))</f>
        <v/>
      </c>
      <c r="Q810" t="str">
        <f>IF($N810="","",TRIM(RIGHT(LEFT(SUBSTITUTE(INDEX(DEF_MAIL,$N810),";",REPT(" ",LEN(INDEX(DEF_MAIL,$N810)))),COUNTIF($N$2:$N810,$N810)*LEN(INDEX(DEF_MAIL,$N810))),LEN(INDEX(DEF_MAIL,$N810)))))</f>
        <v/>
      </c>
      <c r="R810" t="str">
        <f>IF($N810="","",INDEX(DEF_OBLAST,$N810,4))</f>
        <v/>
      </c>
      <c r="S810" t="str">
        <f>IF($N810="","",INDEX(DEF_OBLAST,$N810,5))</f>
        <v/>
      </c>
      <c r="T810" t="str">
        <f>IF($N810="","",INDEX(DEF_OBLAST,$N810,6))</f>
        <v/>
      </c>
      <c r="U810" t="str">
        <f>IF($N810="","",INDEX(DEF_OBLAST,$N810,7))</f>
        <v/>
      </c>
      <c r="V810" t="str">
        <f>IF($N810="","",IF(ISNUMBER(INDEX(DEF_OBLAST,$N810,8)),INDEX(DEF_OBLAST,$N810,8),""))</f>
        <v/>
      </c>
      <c r="W810" t="str">
        <f>IF($N810="","",INDEX(DEF_OBLAST,$N810,9))</f>
        <v/>
      </c>
    </row>
    <row r="811" spans="12:23" x14ac:dyDescent="0.25">
      <c r="L811" t="str">
        <f t="shared" si="12"/>
        <v/>
      </c>
      <c r="N811" t="str">
        <f>IFERROR(IF(ROW()=2,1,IF(COUNTIF($N$1:$N810,$N810)+1&gt;IF(LEN(INDEX(DEF_MAIL,$N810))=LEN(SUBSTITUTE(INDEX(DEF_MAIL,$N810),";","")),1,LEN(INDEX(DEF_MAIL,$N810))-LEN(SUBSTITUTE(INDEX(DEF_MAIL,$N810),";",""))+1),IF($N810+1&gt;ROWS(DEF_MAIL),"",$N810+1),$N810)),"")</f>
        <v/>
      </c>
      <c r="O811" t="str">
        <f>IF($N811="","",INDEX(DEF_OBLAST,$N811,1))</f>
        <v/>
      </c>
      <c r="P811" t="str">
        <f>IF($N811="","",INDEX(DEF_OBLAST,$N811,2))</f>
        <v/>
      </c>
      <c r="Q811" t="str">
        <f>IF($N811="","",TRIM(RIGHT(LEFT(SUBSTITUTE(INDEX(DEF_MAIL,$N811),";",REPT(" ",LEN(INDEX(DEF_MAIL,$N811)))),COUNTIF($N$2:$N811,$N811)*LEN(INDEX(DEF_MAIL,$N811))),LEN(INDEX(DEF_MAIL,$N811)))))</f>
        <v/>
      </c>
      <c r="R811" t="str">
        <f>IF($N811="","",INDEX(DEF_OBLAST,$N811,4))</f>
        <v/>
      </c>
      <c r="S811" t="str">
        <f>IF($N811="","",INDEX(DEF_OBLAST,$N811,5))</f>
        <v/>
      </c>
      <c r="T811" t="str">
        <f>IF($N811="","",INDEX(DEF_OBLAST,$N811,6))</f>
        <v/>
      </c>
      <c r="U811" t="str">
        <f>IF($N811="","",INDEX(DEF_OBLAST,$N811,7))</f>
        <v/>
      </c>
      <c r="V811" t="str">
        <f>IF($N811="","",IF(ISNUMBER(INDEX(DEF_OBLAST,$N811,8)),INDEX(DEF_OBLAST,$N811,8),""))</f>
        <v/>
      </c>
      <c r="W811" t="str">
        <f>IF($N811="","",INDEX(DEF_OBLAST,$N811,9))</f>
        <v/>
      </c>
    </row>
    <row r="812" spans="12:23" x14ac:dyDescent="0.25">
      <c r="L812" t="str">
        <f t="shared" si="12"/>
        <v/>
      </c>
      <c r="N812" t="str">
        <f>IFERROR(IF(ROW()=2,1,IF(COUNTIF($N$1:$N811,$N811)+1&gt;IF(LEN(INDEX(DEF_MAIL,$N811))=LEN(SUBSTITUTE(INDEX(DEF_MAIL,$N811),";","")),1,LEN(INDEX(DEF_MAIL,$N811))-LEN(SUBSTITUTE(INDEX(DEF_MAIL,$N811),";",""))+1),IF($N811+1&gt;ROWS(DEF_MAIL),"",$N811+1),$N811)),"")</f>
        <v/>
      </c>
      <c r="O812" t="str">
        <f>IF($N812="","",INDEX(DEF_OBLAST,$N812,1))</f>
        <v/>
      </c>
      <c r="P812" t="str">
        <f>IF($N812="","",INDEX(DEF_OBLAST,$N812,2))</f>
        <v/>
      </c>
      <c r="Q812" t="str">
        <f>IF($N812="","",TRIM(RIGHT(LEFT(SUBSTITUTE(INDEX(DEF_MAIL,$N812),";",REPT(" ",LEN(INDEX(DEF_MAIL,$N812)))),COUNTIF($N$2:$N812,$N812)*LEN(INDEX(DEF_MAIL,$N812))),LEN(INDEX(DEF_MAIL,$N812)))))</f>
        <v/>
      </c>
      <c r="R812" t="str">
        <f>IF($N812="","",INDEX(DEF_OBLAST,$N812,4))</f>
        <v/>
      </c>
      <c r="S812" t="str">
        <f>IF($N812="","",INDEX(DEF_OBLAST,$N812,5))</f>
        <v/>
      </c>
      <c r="T812" t="str">
        <f>IF($N812="","",INDEX(DEF_OBLAST,$N812,6))</f>
        <v/>
      </c>
      <c r="U812" t="str">
        <f>IF($N812="","",INDEX(DEF_OBLAST,$N812,7))</f>
        <v/>
      </c>
      <c r="V812" t="str">
        <f>IF($N812="","",IF(ISNUMBER(INDEX(DEF_OBLAST,$N812,8)),INDEX(DEF_OBLAST,$N812,8),""))</f>
        <v/>
      </c>
      <c r="W812" t="str">
        <f>IF($N812="","",INDEX(DEF_OBLAST,$N812,9))</f>
        <v/>
      </c>
    </row>
    <row r="813" spans="12:23" x14ac:dyDescent="0.25">
      <c r="L813" t="str">
        <f t="shared" si="12"/>
        <v/>
      </c>
      <c r="N813" t="str">
        <f>IFERROR(IF(ROW()=2,1,IF(COUNTIF($N$1:$N812,$N812)+1&gt;IF(LEN(INDEX(DEF_MAIL,$N812))=LEN(SUBSTITUTE(INDEX(DEF_MAIL,$N812),";","")),1,LEN(INDEX(DEF_MAIL,$N812))-LEN(SUBSTITUTE(INDEX(DEF_MAIL,$N812),";",""))+1),IF($N812+1&gt;ROWS(DEF_MAIL),"",$N812+1),$N812)),"")</f>
        <v/>
      </c>
      <c r="O813" t="str">
        <f>IF($N813="","",INDEX(DEF_OBLAST,$N813,1))</f>
        <v/>
      </c>
      <c r="P813" t="str">
        <f>IF($N813="","",INDEX(DEF_OBLAST,$N813,2))</f>
        <v/>
      </c>
      <c r="Q813" t="str">
        <f>IF($N813="","",TRIM(RIGHT(LEFT(SUBSTITUTE(INDEX(DEF_MAIL,$N813),";",REPT(" ",LEN(INDEX(DEF_MAIL,$N813)))),COUNTIF($N$2:$N813,$N813)*LEN(INDEX(DEF_MAIL,$N813))),LEN(INDEX(DEF_MAIL,$N813)))))</f>
        <v/>
      </c>
      <c r="R813" t="str">
        <f>IF($N813="","",INDEX(DEF_OBLAST,$N813,4))</f>
        <v/>
      </c>
      <c r="S813" t="str">
        <f>IF($N813="","",INDEX(DEF_OBLAST,$N813,5))</f>
        <v/>
      </c>
      <c r="T813" t="str">
        <f>IF($N813="","",INDEX(DEF_OBLAST,$N813,6))</f>
        <v/>
      </c>
      <c r="U813" t="str">
        <f>IF($N813="","",INDEX(DEF_OBLAST,$N813,7))</f>
        <v/>
      </c>
      <c r="V813" t="str">
        <f>IF($N813="","",IF(ISNUMBER(INDEX(DEF_OBLAST,$N813,8)),INDEX(DEF_OBLAST,$N813,8),""))</f>
        <v/>
      </c>
      <c r="W813" t="str">
        <f>IF($N813="","",INDEX(DEF_OBLAST,$N813,9))</f>
        <v/>
      </c>
    </row>
    <row r="814" spans="12:23" x14ac:dyDescent="0.25">
      <c r="L814" t="str">
        <f t="shared" si="12"/>
        <v/>
      </c>
      <c r="N814" t="str">
        <f>IFERROR(IF(ROW()=2,1,IF(COUNTIF($N$1:$N813,$N813)+1&gt;IF(LEN(INDEX(DEF_MAIL,$N813))=LEN(SUBSTITUTE(INDEX(DEF_MAIL,$N813),";","")),1,LEN(INDEX(DEF_MAIL,$N813))-LEN(SUBSTITUTE(INDEX(DEF_MAIL,$N813),";",""))+1),IF($N813+1&gt;ROWS(DEF_MAIL),"",$N813+1),$N813)),"")</f>
        <v/>
      </c>
      <c r="O814" t="str">
        <f>IF($N814="","",INDEX(DEF_OBLAST,$N814,1))</f>
        <v/>
      </c>
      <c r="P814" t="str">
        <f>IF($N814="","",INDEX(DEF_OBLAST,$N814,2))</f>
        <v/>
      </c>
      <c r="Q814" t="str">
        <f>IF($N814="","",TRIM(RIGHT(LEFT(SUBSTITUTE(INDEX(DEF_MAIL,$N814),";",REPT(" ",LEN(INDEX(DEF_MAIL,$N814)))),COUNTIF($N$2:$N814,$N814)*LEN(INDEX(DEF_MAIL,$N814))),LEN(INDEX(DEF_MAIL,$N814)))))</f>
        <v/>
      </c>
      <c r="R814" t="str">
        <f>IF($N814="","",INDEX(DEF_OBLAST,$N814,4))</f>
        <v/>
      </c>
      <c r="S814" t="str">
        <f>IF($N814="","",INDEX(DEF_OBLAST,$N814,5))</f>
        <v/>
      </c>
      <c r="T814" t="str">
        <f>IF($N814="","",INDEX(DEF_OBLAST,$N814,6))</f>
        <v/>
      </c>
      <c r="U814" t="str">
        <f>IF($N814="","",INDEX(DEF_OBLAST,$N814,7))</f>
        <v/>
      </c>
      <c r="V814" t="str">
        <f>IF($N814="","",IF(ISNUMBER(INDEX(DEF_OBLAST,$N814,8)),INDEX(DEF_OBLAST,$N814,8),""))</f>
        <v/>
      </c>
      <c r="W814" t="str">
        <f>IF($N814="","",INDEX(DEF_OBLAST,$N814,9))</f>
        <v/>
      </c>
    </row>
    <row r="815" spans="12:23" x14ac:dyDescent="0.25">
      <c r="L815" t="str">
        <f t="shared" si="12"/>
        <v/>
      </c>
      <c r="N815" t="str">
        <f>IFERROR(IF(ROW()=2,1,IF(COUNTIF($N$1:$N814,$N814)+1&gt;IF(LEN(INDEX(DEF_MAIL,$N814))=LEN(SUBSTITUTE(INDEX(DEF_MAIL,$N814),";","")),1,LEN(INDEX(DEF_MAIL,$N814))-LEN(SUBSTITUTE(INDEX(DEF_MAIL,$N814),";",""))+1),IF($N814+1&gt;ROWS(DEF_MAIL),"",$N814+1),$N814)),"")</f>
        <v/>
      </c>
      <c r="O815" t="str">
        <f>IF($N815="","",INDEX(DEF_OBLAST,$N815,1))</f>
        <v/>
      </c>
      <c r="P815" t="str">
        <f>IF($N815="","",INDEX(DEF_OBLAST,$N815,2))</f>
        <v/>
      </c>
      <c r="Q815" t="str">
        <f>IF($N815="","",TRIM(RIGHT(LEFT(SUBSTITUTE(INDEX(DEF_MAIL,$N815),";",REPT(" ",LEN(INDEX(DEF_MAIL,$N815)))),COUNTIF($N$2:$N815,$N815)*LEN(INDEX(DEF_MAIL,$N815))),LEN(INDEX(DEF_MAIL,$N815)))))</f>
        <v/>
      </c>
      <c r="R815" t="str">
        <f>IF($N815="","",INDEX(DEF_OBLAST,$N815,4))</f>
        <v/>
      </c>
      <c r="S815" t="str">
        <f>IF($N815="","",INDEX(DEF_OBLAST,$N815,5))</f>
        <v/>
      </c>
      <c r="T815" t="str">
        <f>IF($N815="","",INDEX(DEF_OBLAST,$N815,6))</f>
        <v/>
      </c>
      <c r="U815" t="str">
        <f>IF($N815="","",INDEX(DEF_OBLAST,$N815,7))</f>
        <v/>
      </c>
      <c r="V815" t="str">
        <f>IF($N815="","",IF(ISNUMBER(INDEX(DEF_OBLAST,$N815,8)),INDEX(DEF_OBLAST,$N815,8),""))</f>
        <v/>
      </c>
      <c r="W815" t="str">
        <f>IF($N815="","",INDEX(DEF_OBLAST,$N815,9))</f>
        <v/>
      </c>
    </row>
    <row r="816" spans="12:23" x14ac:dyDescent="0.25">
      <c r="L816" t="str">
        <f t="shared" si="12"/>
        <v/>
      </c>
      <c r="N816" t="str">
        <f>IFERROR(IF(ROW()=2,1,IF(COUNTIF($N$1:$N815,$N815)+1&gt;IF(LEN(INDEX(DEF_MAIL,$N815))=LEN(SUBSTITUTE(INDEX(DEF_MAIL,$N815),";","")),1,LEN(INDEX(DEF_MAIL,$N815))-LEN(SUBSTITUTE(INDEX(DEF_MAIL,$N815),";",""))+1),IF($N815+1&gt;ROWS(DEF_MAIL),"",$N815+1),$N815)),"")</f>
        <v/>
      </c>
      <c r="O816" t="str">
        <f>IF($N816="","",INDEX(DEF_OBLAST,$N816,1))</f>
        <v/>
      </c>
      <c r="P816" t="str">
        <f>IF($N816="","",INDEX(DEF_OBLAST,$N816,2))</f>
        <v/>
      </c>
      <c r="Q816" t="str">
        <f>IF($N816="","",TRIM(RIGHT(LEFT(SUBSTITUTE(INDEX(DEF_MAIL,$N816),";",REPT(" ",LEN(INDEX(DEF_MAIL,$N816)))),COUNTIF($N$2:$N816,$N816)*LEN(INDEX(DEF_MAIL,$N816))),LEN(INDEX(DEF_MAIL,$N816)))))</f>
        <v/>
      </c>
      <c r="R816" t="str">
        <f>IF($N816="","",INDEX(DEF_OBLAST,$N816,4))</f>
        <v/>
      </c>
      <c r="S816" t="str">
        <f>IF($N816="","",INDEX(DEF_OBLAST,$N816,5))</f>
        <v/>
      </c>
      <c r="T816" t="str">
        <f>IF($N816="","",INDEX(DEF_OBLAST,$N816,6))</f>
        <v/>
      </c>
      <c r="U816" t="str">
        <f>IF($N816="","",INDEX(DEF_OBLAST,$N816,7))</f>
        <v/>
      </c>
      <c r="V816" t="str">
        <f>IF($N816="","",IF(ISNUMBER(INDEX(DEF_OBLAST,$N816,8)),INDEX(DEF_OBLAST,$N816,8),""))</f>
        <v/>
      </c>
      <c r="W816" t="str">
        <f>IF($N816="","",INDEX(DEF_OBLAST,$N816,9))</f>
        <v/>
      </c>
    </row>
    <row r="817" spans="12:23" x14ac:dyDescent="0.25">
      <c r="L817" t="str">
        <f t="shared" si="12"/>
        <v/>
      </c>
      <c r="N817" t="str">
        <f>IFERROR(IF(ROW()=2,1,IF(COUNTIF($N$1:$N816,$N816)+1&gt;IF(LEN(INDEX(DEF_MAIL,$N816))=LEN(SUBSTITUTE(INDEX(DEF_MAIL,$N816),";","")),1,LEN(INDEX(DEF_MAIL,$N816))-LEN(SUBSTITUTE(INDEX(DEF_MAIL,$N816),";",""))+1),IF($N816+1&gt;ROWS(DEF_MAIL),"",$N816+1),$N816)),"")</f>
        <v/>
      </c>
      <c r="O817" t="str">
        <f>IF($N817="","",INDEX(DEF_OBLAST,$N817,1))</f>
        <v/>
      </c>
      <c r="P817" t="str">
        <f>IF($N817="","",INDEX(DEF_OBLAST,$N817,2))</f>
        <v/>
      </c>
      <c r="Q817" t="str">
        <f>IF($N817="","",TRIM(RIGHT(LEFT(SUBSTITUTE(INDEX(DEF_MAIL,$N817),";",REPT(" ",LEN(INDEX(DEF_MAIL,$N817)))),COUNTIF($N$2:$N817,$N817)*LEN(INDEX(DEF_MAIL,$N817))),LEN(INDEX(DEF_MAIL,$N817)))))</f>
        <v/>
      </c>
      <c r="R817" t="str">
        <f>IF($N817="","",INDEX(DEF_OBLAST,$N817,4))</f>
        <v/>
      </c>
      <c r="S817" t="str">
        <f>IF($N817="","",INDEX(DEF_OBLAST,$N817,5))</f>
        <v/>
      </c>
      <c r="T817" t="str">
        <f>IF($N817="","",INDEX(DEF_OBLAST,$N817,6))</f>
        <v/>
      </c>
      <c r="U817" t="str">
        <f>IF($N817="","",INDEX(DEF_OBLAST,$N817,7))</f>
        <v/>
      </c>
      <c r="V817" t="str">
        <f>IF($N817="","",IF(ISNUMBER(INDEX(DEF_OBLAST,$N817,8)),INDEX(DEF_OBLAST,$N817,8),""))</f>
        <v/>
      </c>
      <c r="W817" t="str">
        <f>IF($N817="","",INDEX(DEF_OBLAST,$N817,9))</f>
        <v/>
      </c>
    </row>
    <row r="818" spans="12:23" x14ac:dyDescent="0.25">
      <c r="L818" t="str">
        <f t="shared" si="12"/>
        <v/>
      </c>
      <c r="N818" t="str">
        <f>IFERROR(IF(ROW()=2,1,IF(COUNTIF($N$1:$N817,$N817)+1&gt;IF(LEN(INDEX(DEF_MAIL,$N817))=LEN(SUBSTITUTE(INDEX(DEF_MAIL,$N817),";","")),1,LEN(INDEX(DEF_MAIL,$N817))-LEN(SUBSTITUTE(INDEX(DEF_MAIL,$N817),";",""))+1),IF($N817+1&gt;ROWS(DEF_MAIL),"",$N817+1),$N817)),"")</f>
        <v/>
      </c>
      <c r="O818" t="str">
        <f>IF($N818="","",INDEX(DEF_OBLAST,$N818,1))</f>
        <v/>
      </c>
      <c r="P818" t="str">
        <f>IF($N818="","",INDEX(DEF_OBLAST,$N818,2))</f>
        <v/>
      </c>
      <c r="Q818" t="str">
        <f>IF($N818="","",TRIM(RIGHT(LEFT(SUBSTITUTE(INDEX(DEF_MAIL,$N818),";",REPT(" ",LEN(INDEX(DEF_MAIL,$N818)))),COUNTIF($N$2:$N818,$N818)*LEN(INDEX(DEF_MAIL,$N818))),LEN(INDEX(DEF_MAIL,$N818)))))</f>
        <v/>
      </c>
      <c r="R818" t="str">
        <f>IF($N818="","",INDEX(DEF_OBLAST,$N818,4))</f>
        <v/>
      </c>
      <c r="S818" t="str">
        <f>IF($N818="","",INDEX(DEF_OBLAST,$N818,5))</f>
        <v/>
      </c>
      <c r="T818" t="str">
        <f>IF($N818="","",INDEX(DEF_OBLAST,$N818,6))</f>
        <v/>
      </c>
      <c r="U818" t="str">
        <f>IF($N818="","",INDEX(DEF_OBLAST,$N818,7))</f>
        <v/>
      </c>
      <c r="V818" t="str">
        <f>IF($N818="","",IF(ISNUMBER(INDEX(DEF_OBLAST,$N818,8)),INDEX(DEF_OBLAST,$N818,8),""))</f>
        <v/>
      </c>
      <c r="W818" t="str">
        <f>IF($N818="","",INDEX(DEF_OBLAST,$N818,9))</f>
        <v/>
      </c>
    </row>
    <row r="819" spans="12:23" x14ac:dyDescent="0.25">
      <c r="L819" t="str">
        <f t="shared" si="12"/>
        <v/>
      </c>
      <c r="N819" t="str">
        <f>IFERROR(IF(ROW()=2,1,IF(COUNTIF($N$1:$N818,$N818)+1&gt;IF(LEN(INDEX(DEF_MAIL,$N818))=LEN(SUBSTITUTE(INDEX(DEF_MAIL,$N818),";","")),1,LEN(INDEX(DEF_MAIL,$N818))-LEN(SUBSTITUTE(INDEX(DEF_MAIL,$N818),";",""))+1),IF($N818+1&gt;ROWS(DEF_MAIL),"",$N818+1),$N818)),"")</f>
        <v/>
      </c>
      <c r="O819" t="str">
        <f>IF($N819="","",INDEX(DEF_OBLAST,$N819,1))</f>
        <v/>
      </c>
      <c r="P819" t="str">
        <f>IF($N819="","",INDEX(DEF_OBLAST,$N819,2))</f>
        <v/>
      </c>
      <c r="Q819" t="str">
        <f>IF($N819="","",TRIM(RIGHT(LEFT(SUBSTITUTE(INDEX(DEF_MAIL,$N819),";",REPT(" ",LEN(INDEX(DEF_MAIL,$N819)))),COUNTIF($N$2:$N819,$N819)*LEN(INDEX(DEF_MAIL,$N819))),LEN(INDEX(DEF_MAIL,$N819)))))</f>
        <v/>
      </c>
      <c r="R819" t="str">
        <f>IF($N819="","",INDEX(DEF_OBLAST,$N819,4))</f>
        <v/>
      </c>
      <c r="S819" t="str">
        <f>IF($N819="","",INDEX(DEF_OBLAST,$N819,5))</f>
        <v/>
      </c>
      <c r="T819" t="str">
        <f>IF($N819="","",INDEX(DEF_OBLAST,$N819,6))</f>
        <v/>
      </c>
      <c r="U819" t="str">
        <f>IF($N819="","",INDEX(DEF_OBLAST,$N819,7))</f>
        <v/>
      </c>
      <c r="V819" t="str">
        <f>IF($N819="","",IF(ISNUMBER(INDEX(DEF_OBLAST,$N819,8)),INDEX(DEF_OBLAST,$N819,8),""))</f>
        <v/>
      </c>
      <c r="W819" t="str">
        <f>IF($N819="","",INDEX(DEF_OBLAST,$N819,9))</f>
        <v/>
      </c>
    </row>
    <row r="820" spans="12:23" x14ac:dyDescent="0.25">
      <c r="L820" t="str">
        <f t="shared" si="12"/>
        <v/>
      </c>
      <c r="N820" t="str">
        <f>IFERROR(IF(ROW()=2,1,IF(COUNTIF($N$1:$N819,$N819)+1&gt;IF(LEN(INDEX(DEF_MAIL,$N819))=LEN(SUBSTITUTE(INDEX(DEF_MAIL,$N819),";","")),1,LEN(INDEX(DEF_MAIL,$N819))-LEN(SUBSTITUTE(INDEX(DEF_MAIL,$N819),";",""))+1),IF($N819+1&gt;ROWS(DEF_MAIL),"",$N819+1),$N819)),"")</f>
        <v/>
      </c>
      <c r="O820" t="str">
        <f>IF($N820="","",INDEX(DEF_OBLAST,$N820,1))</f>
        <v/>
      </c>
      <c r="P820" t="str">
        <f>IF($N820="","",INDEX(DEF_OBLAST,$N820,2))</f>
        <v/>
      </c>
      <c r="Q820" t="str">
        <f>IF($N820="","",TRIM(RIGHT(LEFT(SUBSTITUTE(INDEX(DEF_MAIL,$N820),";",REPT(" ",LEN(INDEX(DEF_MAIL,$N820)))),COUNTIF($N$2:$N820,$N820)*LEN(INDEX(DEF_MAIL,$N820))),LEN(INDEX(DEF_MAIL,$N820)))))</f>
        <v/>
      </c>
      <c r="R820" t="str">
        <f>IF($N820="","",INDEX(DEF_OBLAST,$N820,4))</f>
        <v/>
      </c>
      <c r="S820" t="str">
        <f>IF($N820="","",INDEX(DEF_OBLAST,$N820,5))</f>
        <v/>
      </c>
      <c r="T820" t="str">
        <f>IF($N820="","",INDEX(DEF_OBLAST,$N820,6))</f>
        <v/>
      </c>
      <c r="U820" t="str">
        <f>IF($N820="","",INDEX(DEF_OBLAST,$N820,7))</f>
        <v/>
      </c>
      <c r="V820" t="str">
        <f>IF($N820="","",IF(ISNUMBER(INDEX(DEF_OBLAST,$N820,8)),INDEX(DEF_OBLAST,$N820,8),""))</f>
        <v/>
      </c>
      <c r="W820" t="str">
        <f>IF($N820="","",INDEX(DEF_OBLAST,$N820,9))</f>
        <v/>
      </c>
    </row>
    <row r="821" spans="12:23" x14ac:dyDescent="0.25">
      <c r="L821" t="str">
        <f t="shared" si="12"/>
        <v/>
      </c>
      <c r="N821" t="str">
        <f>IFERROR(IF(ROW()=2,1,IF(COUNTIF($N$1:$N820,$N820)+1&gt;IF(LEN(INDEX(DEF_MAIL,$N820))=LEN(SUBSTITUTE(INDEX(DEF_MAIL,$N820),";","")),1,LEN(INDEX(DEF_MAIL,$N820))-LEN(SUBSTITUTE(INDEX(DEF_MAIL,$N820),";",""))+1),IF($N820+1&gt;ROWS(DEF_MAIL),"",$N820+1),$N820)),"")</f>
        <v/>
      </c>
      <c r="O821" t="str">
        <f>IF($N821="","",INDEX(DEF_OBLAST,$N821,1))</f>
        <v/>
      </c>
      <c r="P821" t="str">
        <f>IF($N821="","",INDEX(DEF_OBLAST,$N821,2))</f>
        <v/>
      </c>
      <c r="Q821" t="str">
        <f>IF($N821="","",TRIM(RIGHT(LEFT(SUBSTITUTE(INDEX(DEF_MAIL,$N821),";",REPT(" ",LEN(INDEX(DEF_MAIL,$N821)))),COUNTIF($N$2:$N821,$N821)*LEN(INDEX(DEF_MAIL,$N821))),LEN(INDEX(DEF_MAIL,$N821)))))</f>
        <v/>
      </c>
      <c r="R821" t="str">
        <f>IF($N821="","",INDEX(DEF_OBLAST,$N821,4))</f>
        <v/>
      </c>
      <c r="S821" t="str">
        <f>IF($N821="","",INDEX(DEF_OBLAST,$N821,5))</f>
        <v/>
      </c>
      <c r="T821" t="str">
        <f>IF($N821="","",INDEX(DEF_OBLAST,$N821,6))</f>
        <v/>
      </c>
      <c r="U821" t="str">
        <f>IF($N821="","",INDEX(DEF_OBLAST,$N821,7))</f>
        <v/>
      </c>
      <c r="V821" t="str">
        <f>IF($N821="","",IF(ISNUMBER(INDEX(DEF_OBLAST,$N821,8)),INDEX(DEF_OBLAST,$N821,8),""))</f>
        <v/>
      </c>
      <c r="W821" t="str">
        <f>IF($N821="","",INDEX(DEF_OBLAST,$N821,9))</f>
        <v/>
      </c>
    </row>
    <row r="822" spans="12:23" x14ac:dyDescent="0.25">
      <c r="L822" t="str">
        <f t="shared" si="12"/>
        <v/>
      </c>
      <c r="N822" t="str">
        <f>IFERROR(IF(ROW()=2,1,IF(COUNTIF($N$1:$N821,$N821)+1&gt;IF(LEN(INDEX(DEF_MAIL,$N821))=LEN(SUBSTITUTE(INDEX(DEF_MAIL,$N821),";","")),1,LEN(INDEX(DEF_MAIL,$N821))-LEN(SUBSTITUTE(INDEX(DEF_MAIL,$N821),";",""))+1),IF($N821+1&gt;ROWS(DEF_MAIL),"",$N821+1),$N821)),"")</f>
        <v/>
      </c>
      <c r="O822" t="str">
        <f>IF($N822="","",INDEX(DEF_OBLAST,$N822,1))</f>
        <v/>
      </c>
      <c r="P822" t="str">
        <f>IF($N822="","",INDEX(DEF_OBLAST,$N822,2))</f>
        <v/>
      </c>
      <c r="Q822" t="str">
        <f>IF($N822="","",TRIM(RIGHT(LEFT(SUBSTITUTE(INDEX(DEF_MAIL,$N822),";",REPT(" ",LEN(INDEX(DEF_MAIL,$N822)))),COUNTIF($N$2:$N822,$N822)*LEN(INDEX(DEF_MAIL,$N822))),LEN(INDEX(DEF_MAIL,$N822)))))</f>
        <v/>
      </c>
      <c r="R822" t="str">
        <f>IF($N822="","",INDEX(DEF_OBLAST,$N822,4))</f>
        <v/>
      </c>
      <c r="S822" t="str">
        <f>IF($N822="","",INDEX(DEF_OBLAST,$N822,5))</f>
        <v/>
      </c>
      <c r="T822" t="str">
        <f>IF($N822="","",INDEX(DEF_OBLAST,$N822,6))</f>
        <v/>
      </c>
      <c r="U822" t="str">
        <f>IF($N822="","",INDEX(DEF_OBLAST,$N822,7))</f>
        <v/>
      </c>
      <c r="V822" t="str">
        <f>IF($N822="","",IF(ISNUMBER(INDEX(DEF_OBLAST,$N822,8)),INDEX(DEF_OBLAST,$N822,8),""))</f>
        <v/>
      </c>
      <c r="W822" t="str">
        <f>IF($N822="","",INDEX(DEF_OBLAST,$N822,9))</f>
        <v/>
      </c>
    </row>
    <row r="823" spans="12:23" x14ac:dyDescent="0.25">
      <c r="L823" t="str">
        <f t="shared" si="12"/>
        <v/>
      </c>
      <c r="N823" t="str">
        <f>IFERROR(IF(ROW()=2,1,IF(COUNTIF($N$1:$N822,$N822)+1&gt;IF(LEN(INDEX(DEF_MAIL,$N822))=LEN(SUBSTITUTE(INDEX(DEF_MAIL,$N822),";","")),1,LEN(INDEX(DEF_MAIL,$N822))-LEN(SUBSTITUTE(INDEX(DEF_MAIL,$N822),";",""))+1),IF($N822+1&gt;ROWS(DEF_MAIL),"",$N822+1),$N822)),"")</f>
        <v/>
      </c>
      <c r="O823" t="str">
        <f>IF($N823="","",INDEX(DEF_OBLAST,$N823,1))</f>
        <v/>
      </c>
      <c r="P823" t="str">
        <f>IF($N823="","",INDEX(DEF_OBLAST,$N823,2))</f>
        <v/>
      </c>
      <c r="Q823" t="str">
        <f>IF($N823="","",TRIM(RIGHT(LEFT(SUBSTITUTE(INDEX(DEF_MAIL,$N823),";",REPT(" ",LEN(INDEX(DEF_MAIL,$N823)))),COUNTIF($N$2:$N823,$N823)*LEN(INDEX(DEF_MAIL,$N823))),LEN(INDEX(DEF_MAIL,$N823)))))</f>
        <v/>
      </c>
      <c r="R823" t="str">
        <f>IF($N823="","",INDEX(DEF_OBLAST,$N823,4))</f>
        <v/>
      </c>
      <c r="S823" t="str">
        <f>IF($N823="","",INDEX(DEF_OBLAST,$N823,5))</f>
        <v/>
      </c>
      <c r="T823" t="str">
        <f>IF($N823="","",INDEX(DEF_OBLAST,$N823,6))</f>
        <v/>
      </c>
      <c r="U823" t="str">
        <f>IF($N823="","",INDEX(DEF_OBLAST,$N823,7))</f>
        <v/>
      </c>
      <c r="V823" t="str">
        <f>IF($N823="","",IF(ISNUMBER(INDEX(DEF_OBLAST,$N823,8)),INDEX(DEF_OBLAST,$N823,8),""))</f>
        <v/>
      </c>
      <c r="W823" t="str">
        <f>IF($N823="","",INDEX(DEF_OBLAST,$N823,9))</f>
        <v/>
      </c>
    </row>
    <row r="824" spans="12:23" x14ac:dyDescent="0.25">
      <c r="L824" t="str">
        <f t="shared" si="12"/>
        <v/>
      </c>
      <c r="N824" t="str">
        <f>IFERROR(IF(ROW()=2,1,IF(COUNTIF($N$1:$N823,$N823)+1&gt;IF(LEN(INDEX(DEF_MAIL,$N823))=LEN(SUBSTITUTE(INDEX(DEF_MAIL,$N823),";","")),1,LEN(INDEX(DEF_MAIL,$N823))-LEN(SUBSTITUTE(INDEX(DEF_MAIL,$N823),";",""))+1),IF($N823+1&gt;ROWS(DEF_MAIL),"",$N823+1),$N823)),"")</f>
        <v/>
      </c>
      <c r="O824" t="str">
        <f>IF($N824="","",INDEX(DEF_OBLAST,$N824,1))</f>
        <v/>
      </c>
      <c r="P824" t="str">
        <f>IF($N824="","",INDEX(DEF_OBLAST,$N824,2))</f>
        <v/>
      </c>
      <c r="Q824" t="str">
        <f>IF($N824="","",TRIM(RIGHT(LEFT(SUBSTITUTE(INDEX(DEF_MAIL,$N824),";",REPT(" ",LEN(INDEX(DEF_MAIL,$N824)))),COUNTIF($N$2:$N824,$N824)*LEN(INDEX(DEF_MAIL,$N824))),LEN(INDEX(DEF_MAIL,$N824)))))</f>
        <v/>
      </c>
      <c r="R824" t="str">
        <f>IF($N824="","",INDEX(DEF_OBLAST,$N824,4))</f>
        <v/>
      </c>
      <c r="S824" t="str">
        <f>IF($N824="","",INDEX(DEF_OBLAST,$N824,5))</f>
        <v/>
      </c>
      <c r="T824" t="str">
        <f>IF($N824="","",INDEX(DEF_OBLAST,$N824,6))</f>
        <v/>
      </c>
      <c r="U824" t="str">
        <f>IF($N824="","",INDEX(DEF_OBLAST,$N824,7))</f>
        <v/>
      </c>
      <c r="V824" t="str">
        <f>IF($N824="","",IF(ISNUMBER(INDEX(DEF_OBLAST,$N824,8)),INDEX(DEF_OBLAST,$N824,8),""))</f>
        <v/>
      </c>
      <c r="W824" t="str">
        <f>IF($N824="","",INDEX(DEF_OBLAST,$N824,9))</f>
        <v/>
      </c>
    </row>
    <row r="825" spans="12:23" x14ac:dyDescent="0.25">
      <c r="L825" t="str">
        <f t="shared" si="12"/>
        <v/>
      </c>
      <c r="N825" t="str">
        <f>IFERROR(IF(ROW()=2,1,IF(COUNTIF($N$1:$N824,$N824)+1&gt;IF(LEN(INDEX(DEF_MAIL,$N824))=LEN(SUBSTITUTE(INDEX(DEF_MAIL,$N824),";","")),1,LEN(INDEX(DEF_MAIL,$N824))-LEN(SUBSTITUTE(INDEX(DEF_MAIL,$N824),";",""))+1),IF($N824+1&gt;ROWS(DEF_MAIL),"",$N824+1),$N824)),"")</f>
        <v/>
      </c>
      <c r="O825" t="str">
        <f>IF($N825="","",INDEX(DEF_OBLAST,$N825,1))</f>
        <v/>
      </c>
      <c r="P825" t="str">
        <f>IF($N825="","",INDEX(DEF_OBLAST,$N825,2))</f>
        <v/>
      </c>
      <c r="Q825" t="str">
        <f>IF($N825="","",TRIM(RIGHT(LEFT(SUBSTITUTE(INDEX(DEF_MAIL,$N825),";",REPT(" ",LEN(INDEX(DEF_MAIL,$N825)))),COUNTIF($N$2:$N825,$N825)*LEN(INDEX(DEF_MAIL,$N825))),LEN(INDEX(DEF_MAIL,$N825)))))</f>
        <v/>
      </c>
      <c r="R825" t="str">
        <f>IF($N825="","",INDEX(DEF_OBLAST,$N825,4))</f>
        <v/>
      </c>
      <c r="S825" t="str">
        <f>IF($N825="","",INDEX(DEF_OBLAST,$N825,5))</f>
        <v/>
      </c>
      <c r="T825" t="str">
        <f>IF($N825="","",INDEX(DEF_OBLAST,$N825,6))</f>
        <v/>
      </c>
      <c r="U825" t="str">
        <f>IF($N825="","",INDEX(DEF_OBLAST,$N825,7))</f>
        <v/>
      </c>
      <c r="V825" t="str">
        <f>IF($N825="","",IF(ISNUMBER(INDEX(DEF_OBLAST,$N825,8)),INDEX(DEF_OBLAST,$N825,8),""))</f>
        <v/>
      </c>
      <c r="W825" t="str">
        <f>IF($N825="","",INDEX(DEF_OBLAST,$N825,9))</f>
        <v/>
      </c>
    </row>
    <row r="826" spans="12:23" x14ac:dyDescent="0.25">
      <c r="L826" t="str">
        <f t="shared" si="12"/>
        <v/>
      </c>
      <c r="N826" t="str">
        <f>IFERROR(IF(ROW()=2,1,IF(COUNTIF($N$1:$N825,$N825)+1&gt;IF(LEN(INDEX(DEF_MAIL,$N825))=LEN(SUBSTITUTE(INDEX(DEF_MAIL,$N825),";","")),1,LEN(INDEX(DEF_MAIL,$N825))-LEN(SUBSTITUTE(INDEX(DEF_MAIL,$N825),";",""))+1),IF($N825+1&gt;ROWS(DEF_MAIL),"",$N825+1),$N825)),"")</f>
        <v/>
      </c>
      <c r="O826" t="str">
        <f>IF($N826="","",INDEX(DEF_OBLAST,$N826,1))</f>
        <v/>
      </c>
      <c r="P826" t="str">
        <f>IF($N826="","",INDEX(DEF_OBLAST,$N826,2))</f>
        <v/>
      </c>
      <c r="Q826" t="str">
        <f>IF($N826="","",TRIM(RIGHT(LEFT(SUBSTITUTE(INDEX(DEF_MAIL,$N826),";",REPT(" ",LEN(INDEX(DEF_MAIL,$N826)))),COUNTIF($N$2:$N826,$N826)*LEN(INDEX(DEF_MAIL,$N826))),LEN(INDEX(DEF_MAIL,$N826)))))</f>
        <v/>
      </c>
      <c r="R826" t="str">
        <f>IF($N826="","",INDEX(DEF_OBLAST,$N826,4))</f>
        <v/>
      </c>
      <c r="S826" t="str">
        <f>IF($N826="","",INDEX(DEF_OBLAST,$N826,5))</f>
        <v/>
      </c>
      <c r="T826" t="str">
        <f>IF($N826="","",INDEX(DEF_OBLAST,$N826,6))</f>
        <v/>
      </c>
      <c r="U826" t="str">
        <f>IF($N826="","",INDEX(DEF_OBLAST,$N826,7))</f>
        <v/>
      </c>
      <c r="V826" t="str">
        <f>IF($N826="","",IF(ISNUMBER(INDEX(DEF_OBLAST,$N826,8)),INDEX(DEF_OBLAST,$N826,8),""))</f>
        <v/>
      </c>
      <c r="W826" t="str">
        <f>IF($N826="","",INDEX(DEF_OBLAST,$N826,9))</f>
        <v/>
      </c>
    </row>
    <row r="827" spans="12:23" x14ac:dyDescent="0.25">
      <c r="L827" t="str">
        <f t="shared" si="12"/>
        <v/>
      </c>
      <c r="N827" t="str">
        <f>IFERROR(IF(ROW()=2,1,IF(COUNTIF($N$1:$N826,$N826)+1&gt;IF(LEN(INDEX(DEF_MAIL,$N826))=LEN(SUBSTITUTE(INDEX(DEF_MAIL,$N826),";","")),1,LEN(INDEX(DEF_MAIL,$N826))-LEN(SUBSTITUTE(INDEX(DEF_MAIL,$N826),";",""))+1),IF($N826+1&gt;ROWS(DEF_MAIL),"",$N826+1),$N826)),"")</f>
        <v/>
      </c>
      <c r="O827" t="str">
        <f>IF($N827="","",INDEX(DEF_OBLAST,$N827,1))</f>
        <v/>
      </c>
      <c r="P827" t="str">
        <f>IF($N827="","",INDEX(DEF_OBLAST,$N827,2))</f>
        <v/>
      </c>
      <c r="Q827" t="str">
        <f>IF($N827="","",TRIM(RIGHT(LEFT(SUBSTITUTE(INDEX(DEF_MAIL,$N827),";",REPT(" ",LEN(INDEX(DEF_MAIL,$N827)))),COUNTIF($N$2:$N827,$N827)*LEN(INDEX(DEF_MAIL,$N827))),LEN(INDEX(DEF_MAIL,$N827)))))</f>
        <v/>
      </c>
      <c r="R827" t="str">
        <f>IF($N827="","",INDEX(DEF_OBLAST,$N827,4))</f>
        <v/>
      </c>
      <c r="S827" t="str">
        <f>IF($N827="","",INDEX(DEF_OBLAST,$N827,5))</f>
        <v/>
      </c>
      <c r="T827" t="str">
        <f>IF($N827="","",INDEX(DEF_OBLAST,$N827,6))</f>
        <v/>
      </c>
      <c r="U827" t="str">
        <f>IF($N827="","",INDEX(DEF_OBLAST,$N827,7))</f>
        <v/>
      </c>
      <c r="V827" t="str">
        <f>IF($N827="","",IF(ISNUMBER(INDEX(DEF_OBLAST,$N827,8)),INDEX(DEF_OBLAST,$N827,8),""))</f>
        <v/>
      </c>
      <c r="W827" t="str">
        <f>IF($N827="","",INDEX(DEF_OBLAST,$N827,9))</f>
        <v/>
      </c>
    </row>
    <row r="828" spans="12:23" x14ac:dyDescent="0.25">
      <c r="L828" t="str">
        <f t="shared" si="12"/>
        <v/>
      </c>
      <c r="N828" t="str">
        <f>IFERROR(IF(ROW()=2,1,IF(COUNTIF($N$1:$N827,$N827)+1&gt;IF(LEN(INDEX(DEF_MAIL,$N827))=LEN(SUBSTITUTE(INDEX(DEF_MAIL,$N827),";","")),1,LEN(INDEX(DEF_MAIL,$N827))-LEN(SUBSTITUTE(INDEX(DEF_MAIL,$N827),";",""))+1),IF($N827+1&gt;ROWS(DEF_MAIL),"",$N827+1),$N827)),"")</f>
        <v/>
      </c>
      <c r="O828" t="str">
        <f>IF($N828="","",INDEX(DEF_OBLAST,$N828,1))</f>
        <v/>
      </c>
      <c r="P828" t="str">
        <f>IF($N828="","",INDEX(DEF_OBLAST,$N828,2))</f>
        <v/>
      </c>
      <c r="Q828" t="str">
        <f>IF($N828="","",TRIM(RIGHT(LEFT(SUBSTITUTE(INDEX(DEF_MAIL,$N828),";",REPT(" ",LEN(INDEX(DEF_MAIL,$N828)))),COUNTIF($N$2:$N828,$N828)*LEN(INDEX(DEF_MAIL,$N828))),LEN(INDEX(DEF_MAIL,$N828)))))</f>
        <v/>
      </c>
      <c r="R828" t="str">
        <f>IF($N828="","",INDEX(DEF_OBLAST,$N828,4))</f>
        <v/>
      </c>
      <c r="S828" t="str">
        <f>IF($N828="","",INDEX(DEF_OBLAST,$N828,5))</f>
        <v/>
      </c>
      <c r="T828" t="str">
        <f>IF($N828="","",INDEX(DEF_OBLAST,$N828,6))</f>
        <v/>
      </c>
      <c r="U828" t="str">
        <f>IF($N828="","",INDEX(DEF_OBLAST,$N828,7))</f>
        <v/>
      </c>
      <c r="V828" t="str">
        <f>IF($N828="","",IF(ISNUMBER(INDEX(DEF_OBLAST,$N828,8)),INDEX(DEF_OBLAST,$N828,8),""))</f>
        <v/>
      </c>
      <c r="W828" t="str">
        <f>IF($N828="","",INDEX(DEF_OBLAST,$N828,9))</f>
        <v/>
      </c>
    </row>
    <row r="829" spans="12:23" x14ac:dyDescent="0.25">
      <c r="L829" t="str">
        <f t="shared" si="12"/>
        <v/>
      </c>
      <c r="N829" t="str">
        <f>IFERROR(IF(ROW()=2,1,IF(COUNTIF($N$1:$N828,$N828)+1&gt;IF(LEN(INDEX(DEF_MAIL,$N828))=LEN(SUBSTITUTE(INDEX(DEF_MAIL,$N828),";","")),1,LEN(INDEX(DEF_MAIL,$N828))-LEN(SUBSTITUTE(INDEX(DEF_MAIL,$N828),";",""))+1),IF($N828+1&gt;ROWS(DEF_MAIL),"",$N828+1),$N828)),"")</f>
        <v/>
      </c>
      <c r="O829" t="str">
        <f>IF($N829="","",INDEX(DEF_OBLAST,$N829,1))</f>
        <v/>
      </c>
      <c r="P829" t="str">
        <f>IF($N829="","",INDEX(DEF_OBLAST,$N829,2))</f>
        <v/>
      </c>
      <c r="Q829" t="str">
        <f>IF($N829="","",TRIM(RIGHT(LEFT(SUBSTITUTE(INDEX(DEF_MAIL,$N829),";",REPT(" ",LEN(INDEX(DEF_MAIL,$N829)))),COUNTIF($N$2:$N829,$N829)*LEN(INDEX(DEF_MAIL,$N829))),LEN(INDEX(DEF_MAIL,$N829)))))</f>
        <v/>
      </c>
      <c r="R829" t="str">
        <f>IF($N829="","",INDEX(DEF_OBLAST,$N829,4))</f>
        <v/>
      </c>
      <c r="S829" t="str">
        <f>IF($N829="","",INDEX(DEF_OBLAST,$N829,5))</f>
        <v/>
      </c>
      <c r="T829" t="str">
        <f>IF($N829="","",INDEX(DEF_OBLAST,$N829,6))</f>
        <v/>
      </c>
      <c r="U829" t="str">
        <f>IF($N829="","",INDEX(DEF_OBLAST,$N829,7))</f>
        <v/>
      </c>
      <c r="V829" t="str">
        <f>IF($N829="","",IF(ISNUMBER(INDEX(DEF_OBLAST,$N829,8)),INDEX(DEF_OBLAST,$N829,8),""))</f>
        <v/>
      </c>
      <c r="W829" t="str">
        <f>IF($N829="","",INDEX(DEF_OBLAST,$N829,9))</f>
        <v/>
      </c>
    </row>
    <row r="830" spans="12:23" x14ac:dyDescent="0.25">
      <c r="L830" t="str">
        <f t="shared" si="12"/>
        <v/>
      </c>
      <c r="N830" t="str">
        <f>IFERROR(IF(ROW()=2,1,IF(COUNTIF($N$1:$N829,$N829)+1&gt;IF(LEN(INDEX(DEF_MAIL,$N829))=LEN(SUBSTITUTE(INDEX(DEF_MAIL,$N829),";","")),1,LEN(INDEX(DEF_MAIL,$N829))-LEN(SUBSTITUTE(INDEX(DEF_MAIL,$N829),";",""))+1),IF($N829+1&gt;ROWS(DEF_MAIL),"",$N829+1),$N829)),"")</f>
        <v/>
      </c>
      <c r="O830" t="str">
        <f>IF($N830="","",INDEX(DEF_OBLAST,$N830,1))</f>
        <v/>
      </c>
      <c r="P830" t="str">
        <f>IF($N830="","",INDEX(DEF_OBLAST,$N830,2))</f>
        <v/>
      </c>
      <c r="Q830" t="str">
        <f>IF($N830="","",TRIM(RIGHT(LEFT(SUBSTITUTE(INDEX(DEF_MAIL,$N830),";",REPT(" ",LEN(INDEX(DEF_MAIL,$N830)))),COUNTIF($N$2:$N830,$N830)*LEN(INDEX(DEF_MAIL,$N830))),LEN(INDEX(DEF_MAIL,$N830)))))</f>
        <v/>
      </c>
      <c r="R830" t="str">
        <f>IF($N830="","",INDEX(DEF_OBLAST,$N830,4))</f>
        <v/>
      </c>
      <c r="S830" t="str">
        <f>IF($N830="","",INDEX(DEF_OBLAST,$N830,5))</f>
        <v/>
      </c>
      <c r="T830" t="str">
        <f>IF($N830="","",INDEX(DEF_OBLAST,$N830,6))</f>
        <v/>
      </c>
      <c r="U830" t="str">
        <f>IF($N830="","",INDEX(DEF_OBLAST,$N830,7))</f>
        <v/>
      </c>
      <c r="V830" t="str">
        <f>IF($N830="","",IF(ISNUMBER(INDEX(DEF_OBLAST,$N830,8)),INDEX(DEF_OBLAST,$N830,8),""))</f>
        <v/>
      </c>
      <c r="W830" t="str">
        <f>IF($N830="","",INDEX(DEF_OBLAST,$N830,9))</f>
        <v/>
      </c>
    </row>
    <row r="831" spans="12:23" x14ac:dyDescent="0.25">
      <c r="L831" t="str">
        <f t="shared" si="12"/>
        <v/>
      </c>
      <c r="N831" t="str">
        <f>IFERROR(IF(ROW()=2,1,IF(COUNTIF($N$1:$N830,$N830)+1&gt;IF(LEN(INDEX(DEF_MAIL,$N830))=LEN(SUBSTITUTE(INDEX(DEF_MAIL,$N830),";","")),1,LEN(INDEX(DEF_MAIL,$N830))-LEN(SUBSTITUTE(INDEX(DEF_MAIL,$N830),";",""))+1),IF($N830+1&gt;ROWS(DEF_MAIL),"",$N830+1),$N830)),"")</f>
        <v/>
      </c>
      <c r="O831" t="str">
        <f>IF($N831="","",INDEX(DEF_OBLAST,$N831,1))</f>
        <v/>
      </c>
      <c r="P831" t="str">
        <f>IF($N831="","",INDEX(DEF_OBLAST,$N831,2))</f>
        <v/>
      </c>
      <c r="Q831" t="str">
        <f>IF($N831="","",TRIM(RIGHT(LEFT(SUBSTITUTE(INDEX(DEF_MAIL,$N831),";",REPT(" ",LEN(INDEX(DEF_MAIL,$N831)))),COUNTIF($N$2:$N831,$N831)*LEN(INDEX(DEF_MAIL,$N831))),LEN(INDEX(DEF_MAIL,$N831)))))</f>
        <v/>
      </c>
      <c r="R831" t="str">
        <f>IF($N831="","",INDEX(DEF_OBLAST,$N831,4))</f>
        <v/>
      </c>
      <c r="S831" t="str">
        <f>IF($N831="","",INDEX(DEF_OBLAST,$N831,5))</f>
        <v/>
      </c>
      <c r="T831" t="str">
        <f>IF($N831="","",INDEX(DEF_OBLAST,$N831,6))</f>
        <v/>
      </c>
      <c r="U831" t="str">
        <f>IF($N831="","",INDEX(DEF_OBLAST,$N831,7))</f>
        <v/>
      </c>
      <c r="V831" t="str">
        <f>IF($N831="","",IF(ISNUMBER(INDEX(DEF_OBLAST,$N831,8)),INDEX(DEF_OBLAST,$N831,8),""))</f>
        <v/>
      </c>
      <c r="W831" t="str">
        <f>IF($N831="","",INDEX(DEF_OBLAST,$N831,9))</f>
        <v/>
      </c>
    </row>
    <row r="832" spans="12:23" x14ac:dyDescent="0.25">
      <c r="L832" t="str">
        <f t="shared" si="12"/>
        <v/>
      </c>
      <c r="N832" t="str">
        <f>IFERROR(IF(ROW()=2,1,IF(COUNTIF($N$1:$N831,$N831)+1&gt;IF(LEN(INDEX(DEF_MAIL,$N831))=LEN(SUBSTITUTE(INDEX(DEF_MAIL,$N831),";","")),1,LEN(INDEX(DEF_MAIL,$N831))-LEN(SUBSTITUTE(INDEX(DEF_MAIL,$N831),";",""))+1),IF($N831+1&gt;ROWS(DEF_MAIL),"",$N831+1),$N831)),"")</f>
        <v/>
      </c>
      <c r="O832" t="str">
        <f>IF($N832="","",INDEX(DEF_OBLAST,$N832,1))</f>
        <v/>
      </c>
      <c r="P832" t="str">
        <f>IF($N832="","",INDEX(DEF_OBLAST,$N832,2))</f>
        <v/>
      </c>
      <c r="Q832" t="str">
        <f>IF($N832="","",TRIM(RIGHT(LEFT(SUBSTITUTE(INDEX(DEF_MAIL,$N832),";",REPT(" ",LEN(INDEX(DEF_MAIL,$N832)))),COUNTIF($N$2:$N832,$N832)*LEN(INDEX(DEF_MAIL,$N832))),LEN(INDEX(DEF_MAIL,$N832)))))</f>
        <v/>
      </c>
      <c r="R832" t="str">
        <f>IF($N832="","",INDEX(DEF_OBLAST,$N832,4))</f>
        <v/>
      </c>
      <c r="S832" t="str">
        <f>IF($N832="","",INDEX(DEF_OBLAST,$N832,5))</f>
        <v/>
      </c>
      <c r="T832" t="str">
        <f>IF($N832="","",INDEX(DEF_OBLAST,$N832,6))</f>
        <v/>
      </c>
      <c r="U832" t="str">
        <f>IF($N832="","",INDEX(DEF_OBLAST,$N832,7))</f>
        <v/>
      </c>
      <c r="V832" t="str">
        <f>IF($N832="","",IF(ISNUMBER(INDEX(DEF_OBLAST,$N832,8)),INDEX(DEF_OBLAST,$N832,8),""))</f>
        <v/>
      </c>
      <c r="W832" t="str">
        <f>IF($N832="","",INDEX(DEF_OBLAST,$N832,9))</f>
        <v/>
      </c>
    </row>
    <row r="833" spans="12:23" x14ac:dyDescent="0.25">
      <c r="L833" t="str">
        <f t="shared" si="12"/>
        <v/>
      </c>
      <c r="N833" t="str">
        <f>IFERROR(IF(ROW()=2,1,IF(COUNTIF($N$1:$N832,$N832)+1&gt;IF(LEN(INDEX(DEF_MAIL,$N832))=LEN(SUBSTITUTE(INDEX(DEF_MAIL,$N832),";","")),1,LEN(INDEX(DEF_MAIL,$N832))-LEN(SUBSTITUTE(INDEX(DEF_MAIL,$N832),";",""))+1),IF($N832+1&gt;ROWS(DEF_MAIL),"",$N832+1),$N832)),"")</f>
        <v/>
      </c>
      <c r="O833" t="str">
        <f>IF($N833="","",INDEX(DEF_OBLAST,$N833,1))</f>
        <v/>
      </c>
      <c r="P833" t="str">
        <f>IF($N833="","",INDEX(DEF_OBLAST,$N833,2))</f>
        <v/>
      </c>
      <c r="Q833" t="str">
        <f>IF($N833="","",TRIM(RIGHT(LEFT(SUBSTITUTE(INDEX(DEF_MAIL,$N833),";",REPT(" ",LEN(INDEX(DEF_MAIL,$N833)))),COUNTIF($N$2:$N833,$N833)*LEN(INDEX(DEF_MAIL,$N833))),LEN(INDEX(DEF_MAIL,$N833)))))</f>
        <v/>
      </c>
      <c r="R833" t="str">
        <f>IF($N833="","",INDEX(DEF_OBLAST,$N833,4))</f>
        <v/>
      </c>
      <c r="S833" t="str">
        <f>IF($N833="","",INDEX(DEF_OBLAST,$N833,5))</f>
        <v/>
      </c>
      <c r="T833" t="str">
        <f>IF($N833="","",INDEX(DEF_OBLAST,$N833,6))</f>
        <v/>
      </c>
      <c r="U833" t="str">
        <f>IF($N833="","",INDEX(DEF_OBLAST,$N833,7))</f>
        <v/>
      </c>
      <c r="V833" t="str">
        <f>IF($N833="","",IF(ISNUMBER(INDEX(DEF_OBLAST,$N833,8)),INDEX(DEF_OBLAST,$N833,8),""))</f>
        <v/>
      </c>
      <c r="W833" t="str">
        <f>IF($N833="","",INDEX(DEF_OBLAST,$N833,9))</f>
        <v/>
      </c>
    </row>
    <row r="834" spans="12:23" x14ac:dyDescent="0.25">
      <c r="L834" t="str">
        <f t="shared" si="12"/>
        <v/>
      </c>
      <c r="N834" t="str">
        <f>IFERROR(IF(ROW()=2,1,IF(COUNTIF($N$1:$N833,$N833)+1&gt;IF(LEN(INDEX(DEF_MAIL,$N833))=LEN(SUBSTITUTE(INDEX(DEF_MAIL,$N833),";","")),1,LEN(INDEX(DEF_MAIL,$N833))-LEN(SUBSTITUTE(INDEX(DEF_MAIL,$N833),";",""))+1),IF($N833+1&gt;ROWS(DEF_MAIL),"",$N833+1),$N833)),"")</f>
        <v/>
      </c>
      <c r="O834" t="str">
        <f>IF($N834="","",INDEX(DEF_OBLAST,$N834,1))</f>
        <v/>
      </c>
      <c r="P834" t="str">
        <f>IF($N834="","",INDEX(DEF_OBLAST,$N834,2))</f>
        <v/>
      </c>
      <c r="Q834" t="str">
        <f>IF($N834="","",TRIM(RIGHT(LEFT(SUBSTITUTE(INDEX(DEF_MAIL,$N834),";",REPT(" ",LEN(INDEX(DEF_MAIL,$N834)))),COUNTIF($N$2:$N834,$N834)*LEN(INDEX(DEF_MAIL,$N834))),LEN(INDEX(DEF_MAIL,$N834)))))</f>
        <v/>
      </c>
      <c r="R834" t="str">
        <f>IF($N834="","",INDEX(DEF_OBLAST,$N834,4))</f>
        <v/>
      </c>
      <c r="S834" t="str">
        <f>IF($N834="","",INDEX(DEF_OBLAST,$N834,5))</f>
        <v/>
      </c>
      <c r="T834" t="str">
        <f>IF($N834="","",INDEX(DEF_OBLAST,$N834,6))</f>
        <v/>
      </c>
      <c r="U834" t="str">
        <f>IF($N834="","",INDEX(DEF_OBLAST,$N834,7))</f>
        <v/>
      </c>
      <c r="V834" t="str">
        <f>IF($N834="","",IF(ISNUMBER(INDEX(DEF_OBLAST,$N834,8)),INDEX(DEF_OBLAST,$N834,8),""))</f>
        <v/>
      </c>
      <c r="W834" t="str">
        <f>IF($N834="","",INDEX(DEF_OBLAST,$N834,9))</f>
        <v/>
      </c>
    </row>
    <row r="835" spans="12:23" x14ac:dyDescent="0.25">
      <c r="L835" t="str">
        <f t="shared" si="12"/>
        <v/>
      </c>
      <c r="N835" t="str">
        <f>IFERROR(IF(ROW()=2,1,IF(COUNTIF($N$1:$N834,$N834)+1&gt;IF(LEN(INDEX(DEF_MAIL,$N834))=LEN(SUBSTITUTE(INDEX(DEF_MAIL,$N834),";","")),1,LEN(INDEX(DEF_MAIL,$N834))-LEN(SUBSTITUTE(INDEX(DEF_MAIL,$N834),";",""))+1),IF($N834+1&gt;ROWS(DEF_MAIL),"",$N834+1),$N834)),"")</f>
        <v/>
      </c>
      <c r="O835" t="str">
        <f>IF($N835="","",INDEX(DEF_OBLAST,$N835,1))</f>
        <v/>
      </c>
      <c r="P835" t="str">
        <f>IF($N835="","",INDEX(DEF_OBLAST,$N835,2))</f>
        <v/>
      </c>
      <c r="Q835" t="str">
        <f>IF($N835="","",TRIM(RIGHT(LEFT(SUBSTITUTE(INDEX(DEF_MAIL,$N835),";",REPT(" ",LEN(INDEX(DEF_MAIL,$N835)))),COUNTIF($N$2:$N835,$N835)*LEN(INDEX(DEF_MAIL,$N835))),LEN(INDEX(DEF_MAIL,$N835)))))</f>
        <v/>
      </c>
      <c r="R835" t="str">
        <f>IF($N835="","",INDEX(DEF_OBLAST,$N835,4))</f>
        <v/>
      </c>
      <c r="S835" t="str">
        <f>IF($N835="","",INDEX(DEF_OBLAST,$N835,5))</f>
        <v/>
      </c>
      <c r="T835" t="str">
        <f>IF($N835="","",INDEX(DEF_OBLAST,$N835,6))</f>
        <v/>
      </c>
      <c r="U835" t="str">
        <f>IF($N835="","",INDEX(DEF_OBLAST,$N835,7))</f>
        <v/>
      </c>
      <c r="V835" t="str">
        <f>IF($N835="","",IF(ISNUMBER(INDEX(DEF_OBLAST,$N835,8)),INDEX(DEF_OBLAST,$N835,8),""))</f>
        <v/>
      </c>
      <c r="W835" t="str">
        <f>IF($N835="","",INDEX(DEF_OBLAST,$N835,9))</f>
        <v/>
      </c>
    </row>
    <row r="836" spans="12:23" x14ac:dyDescent="0.25">
      <c r="L836" t="str">
        <f t="shared" ref="L836:L899" si="13">SUBSTITUTE(SUBSTITUTE(C836,MID(DEF_ODDEL,1,1),";"),MID(DEF_ODDEL,2,1),";")</f>
        <v/>
      </c>
      <c r="N836" t="str">
        <f>IFERROR(IF(ROW()=2,1,IF(COUNTIF($N$1:$N835,$N835)+1&gt;IF(LEN(INDEX(DEF_MAIL,$N835))=LEN(SUBSTITUTE(INDEX(DEF_MAIL,$N835),";","")),1,LEN(INDEX(DEF_MAIL,$N835))-LEN(SUBSTITUTE(INDEX(DEF_MAIL,$N835),";",""))+1),IF($N835+1&gt;ROWS(DEF_MAIL),"",$N835+1),$N835)),"")</f>
        <v/>
      </c>
      <c r="O836" t="str">
        <f>IF($N836="","",INDEX(DEF_OBLAST,$N836,1))</f>
        <v/>
      </c>
      <c r="P836" t="str">
        <f>IF($N836="","",INDEX(DEF_OBLAST,$N836,2))</f>
        <v/>
      </c>
      <c r="Q836" t="str">
        <f>IF($N836="","",TRIM(RIGHT(LEFT(SUBSTITUTE(INDEX(DEF_MAIL,$N836),";",REPT(" ",LEN(INDEX(DEF_MAIL,$N836)))),COUNTIF($N$2:$N836,$N836)*LEN(INDEX(DEF_MAIL,$N836))),LEN(INDEX(DEF_MAIL,$N836)))))</f>
        <v/>
      </c>
      <c r="R836" t="str">
        <f>IF($N836="","",INDEX(DEF_OBLAST,$N836,4))</f>
        <v/>
      </c>
      <c r="S836" t="str">
        <f>IF($N836="","",INDEX(DEF_OBLAST,$N836,5))</f>
        <v/>
      </c>
      <c r="T836" t="str">
        <f>IF($N836="","",INDEX(DEF_OBLAST,$N836,6))</f>
        <v/>
      </c>
      <c r="U836" t="str">
        <f>IF($N836="","",INDEX(DEF_OBLAST,$N836,7))</f>
        <v/>
      </c>
      <c r="V836" t="str">
        <f>IF($N836="","",IF(ISNUMBER(INDEX(DEF_OBLAST,$N836,8)),INDEX(DEF_OBLAST,$N836,8),""))</f>
        <v/>
      </c>
      <c r="W836" t="str">
        <f>IF($N836="","",INDEX(DEF_OBLAST,$N836,9))</f>
        <v/>
      </c>
    </row>
    <row r="837" spans="12:23" x14ac:dyDescent="0.25">
      <c r="L837" t="str">
        <f t="shared" si="13"/>
        <v/>
      </c>
      <c r="N837" t="str">
        <f>IFERROR(IF(ROW()=2,1,IF(COUNTIF($N$1:$N836,$N836)+1&gt;IF(LEN(INDEX(DEF_MAIL,$N836))=LEN(SUBSTITUTE(INDEX(DEF_MAIL,$N836),";","")),1,LEN(INDEX(DEF_MAIL,$N836))-LEN(SUBSTITUTE(INDEX(DEF_MAIL,$N836),";",""))+1),IF($N836+1&gt;ROWS(DEF_MAIL),"",$N836+1),$N836)),"")</f>
        <v/>
      </c>
      <c r="O837" t="str">
        <f>IF($N837="","",INDEX(DEF_OBLAST,$N837,1))</f>
        <v/>
      </c>
      <c r="P837" t="str">
        <f>IF($N837="","",INDEX(DEF_OBLAST,$N837,2))</f>
        <v/>
      </c>
      <c r="Q837" t="str">
        <f>IF($N837="","",TRIM(RIGHT(LEFT(SUBSTITUTE(INDEX(DEF_MAIL,$N837),";",REPT(" ",LEN(INDEX(DEF_MAIL,$N837)))),COUNTIF($N$2:$N837,$N837)*LEN(INDEX(DEF_MAIL,$N837))),LEN(INDEX(DEF_MAIL,$N837)))))</f>
        <v/>
      </c>
      <c r="R837" t="str">
        <f>IF($N837="","",INDEX(DEF_OBLAST,$N837,4))</f>
        <v/>
      </c>
      <c r="S837" t="str">
        <f>IF($N837="","",INDEX(DEF_OBLAST,$N837,5))</f>
        <v/>
      </c>
      <c r="T837" t="str">
        <f>IF($N837="","",INDEX(DEF_OBLAST,$N837,6))</f>
        <v/>
      </c>
      <c r="U837" t="str">
        <f>IF($N837="","",INDEX(DEF_OBLAST,$N837,7))</f>
        <v/>
      </c>
      <c r="V837" t="str">
        <f>IF($N837="","",IF(ISNUMBER(INDEX(DEF_OBLAST,$N837,8)),INDEX(DEF_OBLAST,$N837,8),""))</f>
        <v/>
      </c>
      <c r="W837" t="str">
        <f>IF($N837="","",INDEX(DEF_OBLAST,$N837,9))</f>
        <v/>
      </c>
    </row>
    <row r="838" spans="12:23" x14ac:dyDescent="0.25">
      <c r="L838" t="str">
        <f t="shared" si="13"/>
        <v/>
      </c>
      <c r="N838" t="str">
        <f>IFERROR(IF(ROW()=2,1,IF(COUNTIF($N$1:$N837,$N837)+1&gt;IF(LEN(INDEX(DEF_MAIL,$N837))=LEN(SUBSTITUTE(INDEX(DEF_MAIL,$N837),";","")),1,LEN(INDEX(DEF_MAIL,$N837))-LEN(SUBSTITUTE(INDEX(DEF_MAIL,$N837),";",""))+1),IF($N837+1&gt;ROWS(DEF_MAIL),"",$N837+1),$N837)),"")</f>
        <v/>
      </c>
      <c r="O838" t="str">
        <f>IF($N838="","",INDEX(DEF_OBLAST,$N838,1))</f>
        <v/>
      </c>
      <c r="P838" t="str">
        <f>IF($N838="","",INDEX(DEF_OBLAST,$N838,2))</f>
        <v/>
      </c>
      <c r="Q838" t="str">
        <f>IF($N838="","",TRIM(RIGHT(LEFT(SUBSTITUTE(INDEX(DEF_MAIL,$N838),";",REPT(" ",LEN(INDEX(DEF_MAIL,$N838)))),COUNTIF($N$2:$N838,$N838)*LEN(INDEX(DEF_MAIL,$N838))),LEN(INDEX(DEF_MAIL,$N838)))))</f>
        <v/>
      </c>
      <c r="R838" t="str">
        <f>IF($N838="","",INDEX(DEF_OBLAST,$N838,4))</f>
        <v/>
      </c>
      <c r="S838" t="str">
        <f>IF($N838="","",INDEX(DEF_OBLAST,$N838,5))</f>
        <v/>
      </c>
      <c r="T838" t="str">
        <f>IF($N838="","",INDEX(DEF_OBLAST,$N838,6))</f>
        <v/>
      </c>
      <c r="U838" t="str">
        <f>IF($N838="","",INDEX(DEF_OBLAST,$N838,7))</f>
        <v/>
      </c>
      <c r="V838" t="str">
        <f>IF($N838="","",IF(ISNUMBER(INDEX(DEF_OBLAST,$N838,8)),INDEX(DEF_OBLAST,$N838,8),""))</f>
        <v/>
      </c>
      <c r="W838" t="str">
        <f>IF($N838="","",INDEX(DEF_OBLAST,$N838,9))</f>
        <v/>
      </c>
    </row>
    <row r="839" spans="12:23" x14ac:dyDescent="0.25">
      <c r="L839" t="str">
        <f t="shared" si="13"/>
        <v/>
      </c>
      <c r="N839" t="str">
        <f>IFERROR(IF(ROW()=2,1,IF(COUNTIF($N$1:$N838,$N838)+1&gt;IF(LEN(INDEX(DEF_MAIL,$N838))=LEN(SUBSTITUTE(INDEX(DEF_MAIL,$N838),";","")),1,LEN(INDEX(DEF_MAIL,$N838))-LEN(SUBSTITUTE(INDEX(DEF_MAIL,$N838),";",""))+1),IF($N838+1&gt;ROWS(DEF_MAIL),"",$N838+1),$N838)),"")</f>
        <v/>
      </c>
      <c r="O839" t="str">
        <f>IF($N839="","",INDEX(DEF_OBLAST,$N839,1))</f>
        <v/>
      </c>
      <c r="P839" t="str">
        <f>IF($N839="","",INDEX(DEF_OBLAST,$N839,2))</f>
        <v/>
      </c>
      <c r="Q839" t="str">
        <f>IF($N839="","",TRIM(RIGHT(LEFT(SUBSTITUTE(INDEX(DEF_MAIL,$N839),";",REPT(" ",LEN(INDEX(DEF_MAIL,$N839)))),COUNTIF($N$2:$N839,$N839)*LEN(INDEX(DEF_MAIL,$N839))),LEN(INDEX(DEF_MAIL,$N839)))))</f>
        <v/>
      </c>
      <c r="R839" t="str">
        <f>IF($N839="","",INDEX(DEF_OBLAST,$N839,4))</f>
        <v/>
      </c>
      <c r="S839" t="str">
        <f>IF($N839="","",INDEX(DEF_OBLAST,$N839,5))</f>
        <v/>
      </c>
      <c r="T839" t="str">
        <f>IF($N839="","",INDEX(DEF_OBLAST,$N839,6))</f>
        <v/>
      </c>
      <c r="U839" t="str">
        <f>IF($N839="","",INDEX(DEF_OBLAST,$N839,7))</f>
        <v/>
      </c>
      <c r="V839" t="str">
        <f>IF($N839="","",IF(ISNUMBER(INDEX(DEF_OBLAST,$N839,8)),INDEX(DEF_OBLAST,$N839,8),""))</f>
        <v/>
      </c>
      <c r="W839" t="str">
        <f>IF($N839="","",INDEX(DEF_OBLAST,$N839,9))</f>
        <v/>
      </c>
    </row>
    <row r="840" spans="12:23" x14ac:dyDescent="0.25">
      <c r="L840" t="str">
        <f t="shared" si="13"/>
        <v/>
      </c>
      <c r="N840" t="str">
        <f>IFERROR(IF(ROW()=2,1,IF(COUNTIF($N$1:$N839,$N839)+1&gt;IF(LEN(INDEX(DEF_MAIL,$N839))=LEN(SUBSTITUTE(INDEX(DEF_MAIL,$N839),";","")),1,LEN(INDEX(DEF_MAIL,$N839))-LEN(SUBSTITUTE(INDEX(DEF_MAIL,$N839),";",""))+1),IF($N839+1&gt;ROWS(DEF_MAIL),"",$N839+1),$N839)),"")</f>
        <v/>
      </c>
      <c r="O840" t="str">
        <f>IF($N840="","",INDEX(DEF_OBLAST,$N840,1))</f>
        <v/>
      </c>
      <c r="P840" t="str">
        <f>IF($N840="","",INDEX(DEF_OBLAST,$N840,2))</f>
        <v/>
      </c>
      <c r="Q840" t="str">
        <f>IF($N840="","",TRIM(RIGHT(LEFT(SUBSTITUTE(INDEX(DEF_MAIL,$N840),";",REPT(" ",LEN(INDEX(DEF_MAIL,$N840)))),COUNTIF($N$2:$N840,$N840)*LEN(INDEX(DEF_MAIL,$N840))),LEN(INDEX(DEF_MAIL,$N840)))))</f>
        <v/>
      </c>
      <c r="R840" t="str">
        <f>IF($N840="","",INDEX(DEF_OBLAST,$N840,4))</f>
        <v/>
      </c>
      <c r="S840" t="str">
        <f>IF($N840="","",INDEX(DEF_OBLAST,$N840,5))</f>
        <v/>
      </c>
      <c r="T840" t="str">
        <f>IF($N840="","",INDEX(DEF_OBLAST,$N840,6))</f>
        <v/>
      </c>
      <c r="U840" t="str">
        <f>IF($N840="","",INDEX(DEF_OBLAST,$N840,7))</f>
        <v/>
      </c>
      <c r="V840" t="str">
        <f>IF($N840="","",IF(ISNUMBER(INDEX(DEF_OBLAST,$N840,8)),INDEX(DEF_OBLAST,$N840,8),""))</f>
        <v/>
      </c>
      <c r="W840" t="str">
        <f>IF($N840="","",INDEX(DEF_OBLAST,$N840,9))</f>
        <v/>
      </c>
    </row>
    <row r="841" spans="12:23" x14ac:dyDescent="0.25">
      <c r="L841" t="str">
        <f t="shared" si="13"/>
        <v/>
      </c>
      <c r="N841" t="str">
        <f>IFERROR(IF(ROW()=2,1,IF(COUNTIF($N$1:$N840,$N840)+1&gt;IF(LEN(INDEX(DEF_MAIL,$N840))=LEN(SUBSTITUTE(INDEX(DEF_MAIL,$N840),";","")),1,LEN(INDEX(DEF_MAIL,$N840))-LEN(SUBSTITUTE(INDEX(DEF_MAIL,$N840),";",""))+1),IF($N840+1&gt;ROWS(DEF_MAIL),"",$N840+1),$N840)),"")</f>
        <v/>
      </c>
      <c r="O841" t="str">
        <f>IF($N841="","",INDEX(DEF_OBLAST,$N841,1))</f>
        <v/>
      </c>
      <c r="P841" t="str">
        <f>IF($N841="","",INDEX(DEF_OBLAST,$N841,2))</f>
        <v/>
      </c>
      <c r="Q841" t="str">
        <f>IF($N841="","",TRIM(RIGHT(LEFT(SUBSTITUTE(INDEX(DEF_MAIL,$N841),";",REPT(" ",LEN(INDEX(DEF_MAIL,$N841)))),COUNTIF($N$2:$N841,$N841)*LEN(INDEX(DEF_MAIL,$N841))),LEN(INDEX(DEF_MAIL,$N841)))))</f>
        <v/>
      </c>
      <c r="R841" t="str">
        <f>IF($N841="","",INDEX(DEF_OBLAST,$N841,4))</f>
        <v/>
      </c>
      <c r="S841" t="str">
        <f>IF($N841="","",INDEX(DEF_OBLAST,$N841,5))</f>
        <v/>
      </c>
      <c r="T841" t="str">
        <f>IF($N841="","",INDEX(DEF_OBLAST,$N841,6))</f>
        <v/>
      </c>
      <c r="U841" t="str">
        <f>IF($N841="","",INDEX(DEF_OBLAST,$N841,7))</f>
        <v/>
      </c>
      <c r="V841" t="str">
        <f>IF($N841="","",IF(ISNUMBER(INDEX(DEF_OBLAST,$N841,8)),INDEX(DEF_OBLAST,$N841,8),""))</f>
        <v/>
      </c>
      <c r="W841" t="str">
        <f>IF($N841="","",INDEX(DEF_OBLAST,$N841,9))</f>
        <v/>
      </c>
    </row>
    <row r="842" spans="12:23" x14ac:dyDescent="0.25">
      <c r="L842" t="str">
        <f t="shared" si="13"/>
        <v/>
      </c>
      <c r="N842" t="str">
        <f>IFERROR(IF(ROW()=2,1,IF(COUNTIF($N$1:$N841,$N841)+1&gt;IF(LEN(INDEX(DEF_MAIL,$N841))=LEN(SUBSTITUTE(INDEX(DEF_MAIL,$N841),";","")),1,LEN(INDEX(DEF_MAIL,$N841))-LEN(SUBSTITUTE(INDEX(DEF_MAIL,$N841),";",""))+1),IF($N841+1&gt;ROWS(DEF_MAIL),"",$N841+1),$N841)),"")</f>
        <v/>
      </c>
      <c r="O842" t="str">
        <f>IF($N842="","",INDEX(DEF_OBLAST,$N842,1))</f>
        <v/>
      </c>
      <c r="P842" t="str">
        <f>IF($N842="","",INDEX(DEF_OBLAST,$N842,2))</f>
        <v/>
      </c>
      <c r="Q842" t="str">
        <f>IF($N842="","",TRIM(RIGHT(LEFT(SUBSTITUTE(INDEX(DEF_MAIL,$N842),";",REPT(" ",LEN(INDEX(DEF_MAIL,$N842)))),COUNTIF($N$2:$N842,$N842)*LEN(INDEX(DEF_MAIL,$N842))),LEN(INDEX(DEF_MAIL,$N842)))))</f>
        <v/>
      </c>
      <c r="R842" t="str">
        <f>IF($N842="","",INDEX(DEF_OBLAST,$N842,4))</f>
        <v/>
      </c>
      <c r="S842" t="str">
        <f>IF($N842="","",INDEX(DEF_OBLAST,$N842,5))</f>
        <v/>
      </c>
      <c r="T842" t="str">
        <f>IF($N842="","",INDEX(DEF_OBLAST,$N842,6))</f>
        <v/>
      </c>
      <c r="U842" t="str">
        <f>IF($N842="","",INDEX(DEF_OBLAST,$N842,7))</f>
        <v/>
      </c>
      <c r="V842" t="str">
        <f>IF($N842="","",IF(ISNUMBER(INDEX(DEF_OBLAST,$N842,8)),INDEX(DEF_OBLAST,$N842,8),""))</f>
        <v/>
      </c>
      <c r="W842" t="str">
        <f>IF($N842="","",INDEX(DEF_OBLAST,$N842,9))</f>
        <v/>
      </c>
    </row>
    <row r="843" spans="12:23" x14ac:dyDescent="0.25">
      <c r="L843" t="str">
        <f t="shared" si="13"/>
        <v/>
      </c>
      <c r="N843" t="str">
        <f>IFERROR(IF(ROW()=2,1,IF(COUNTIF($N$1:$N842,$N842)+1&gt;IF(LEN(INDEX(DEF_MAIL,$N842))=LEN(SUBSTITUTE(INDEX(DEF_MAIL,$N842),";","")),1,LEN(INDEX(DEF_MAIL,$N842))-LEN(SUBSTITUTE(INDEX(DEF_MAIL,$N842),";",""))+1),IF($N842+1&gt;ROWS(DEF_MAIL),"",$N842+1),$N842)),"")</f>
        <v/>
      </c>
      <c r="O843" t="str">
        <f>IF($N843="","",INDEX(DEF_OBLAST,$N843,1))</f>
        <v/>
      </c>
      <c r="P843" t="str">
        <f>IF($N843="","",INDEX(DEF_OBLAST,$N843,2))</f>
        <v/>
      </c>
      <c r="Q843" t="str">
        <f>IF($N843="","",TRIM(RIGHT(LEFT(SUBSTITUTE(INDEX(DEF_MAIL,$N843),";",REPT(" ",LEN(INDEX(DEF_MAIL,$N843)))),COUNTIF($N$2:$N843,$N843)*LEN(INDEX(DEF_MAIL,$N843))),LEN(INDEX(DEF_MAIL,$N843)))))</f>
        <v/>
      </c>
      <c r="R843" t="str">
        <f>IF($N843="","",INDEX(DEF_OBLAST,$N843,4))</f>
        <v/>
      </c>
      <c r="S843" t="str">
        <f>IF($N843="","",INDEX(DEF_OBLAST,$N843,5))</f>
        <v/>
      </c>
      <c r="T843" t="str">
        <f>IF($N843="","",INDEX(DEF_OBLAST,$N843,6))</f>
        <v/>
      </c>
      <c r="U843" t="str">
        <f>IF($N843="","",INDEX(DEF_OBLAST,$N843,7))</f>
        <v/>
      </c>
      <c r="V843" t="str">
        <f>IF($N843="","",IF(ISNUMBER(INDEX(DEF_OBLAST,$N843,8)),INDEX(DEF_OBLAST,$N843,8),""))</f>
        <v/>
      </c>
      <c r="W843" t="str">
        <f>IF($N843="","",INDEX(DEF_OBLAST,$N843,9))</f>
        <v/>
      </c>
    </row>
    <row r="844" spans="12:23" x14ac:dyDescent="0.25">
      <c r="L844" t="str">
        <f t="shared" si="13"/>
        <v/>
      </c>
      <c r="N844" t="str">
        <f>IFERROR(IF(ROW()=2,1,IF(COUNTIF($N$1:$N843,$N843)+1&gt;IF(LEN(INDEX(DEF_MAIL,$N843))=LEN(SUBSTITUTE(INDEX(DEF_MAIL,$N843),";","")),1,LEN(INDEX(DEF_MAIL,$N843))-LEN(SUBSTITUTE(INDEX(DEF_MAIL,$N843),";",""))+1),IF($N843+1&gt;ROWS(DEF_MAIL),"",$N843+1),$N843)),"")</f>
        <v/>
      </c>
      <c r="O844" t="str">
        <f>IF($N844="","",INDEX(DEF_OBLAST,$N844,1))</f>
        <v/>
      </c>
      <c r="P844" t="str">
        <f>IF($N844="","",INDEX(DEF_OBLAST,$N844,2))</f>
        <v/>
      </c>
      <c r="Q844" t="str">
        <f>IF($N844="","",TRIM(RIGHT(LEFT(SUBSTITUTE(INDEX(DEF_MAIL,$N844),";",REPT(" ",LEN(INDEX(DEF_MAIL,$N844)))),COUNTIF($N$2:$N844,$N844)*LEN(INDEX(DEF_MAIL,$N844))),LEN(INDEX(DEF_MAIL,$N844)))))</f>
        <v/>
      </c>
      <c r="R844" t="str">
        <f>IF($N844="","",INDEX(DEF_OBLAST,$N844,4))</f>
        <v/>
      </c>
      <c r="S844" t="str">
        <f>IF($N844="","",INDEX(DEF_OBLAST,$N844,5))</f>
        <v/>
      </c>
      <c r="T844" t="str">
        <f>IF($N844="","",INDEX(DEF_OBLAST,$N844,6))</f>
        <v/>
      </c>
      <c r="U844" t="str">
        <f>IF($N844="","",INDEX(DEF_OBLAST,$N844,7))</f>
        <v/>
      </c>
      <c r="V844" t="str">
        <f>IF($N844="","",IF(ISNUMBER(INDEX(DEF_OBLAST,$N844,8)),INDEX(DEF_OBLAST,$N844,8),""))</f>
        <v/>
      </c>
      <c r="W844" t="str">
        <f>IF($N844="","",INDEX(DEF_OBLAST,$N844,9))</f>
        <v/>
      </c>
    </row>
    <row r="845" spans="12:23" x14ac:dyDescent="0.25">
      <c r="L845" t="str">
        <f t="shared" si="13"/>
        <v/>
      </c>
      <c r="N845" t="str">
        <f>IFERROR(IF(ROW()=2,1,IF(COUNTIF($N$1:$N844,$N844)+1&gt;IF(LEN(INDEX(DEF_MAIL,$N844))=LEN(SUBSTITUTE(INDEX(DEF_MAIL,$N844),";","")),1,LEN(INDEX(DEF_MAIL,$N844))-LEN(SUBSTITUTE(INDEX(DEF_MAIL,$N844),";",""))+1),IF($N844+1&gt;ROWS(DEF_MAIL),"",$N844+1),$N844)),"")</f>
        <v/>
      </c>
      <c r="O845" t="str">
        <f>IF($N845="","",INDEX(DEF_OBLAST,$N845,1))</f>
        <v/>
      </c>
      <c r="P845" t="str">
        <f>IF($N845="","",INDEX(DEF_OBLAST,$N845,2))</f>
        <v/>
      </c>
      <c r="Q845" t="str">
        <f>IF($N845="","",TRIM(RIGHT(LEFT(SUBSTITUTE(INDEX(DEF_MAIL,$N845),";",REPT(" ",LEN(INDEX(DEF_MAIL,$N845)))),COUNTIF($N$2:$N845,$N845)*LEN(INDEX(DEF_MAIL,$N845))),LEN(INDEX(DEF_MAIL,$N845)))))</f>
        <v/>
      </c>
      <c r="R845" t="str">
        <f>IF($N845="","",INDEX(DEF_OBLAST,$N845,4))</f>
        <v/>
      </c>
      <c r="S845" t="str">
        <f>IF($N845="","",INDEX(DEF_OBLAST,$N845,5))</f>
        <v/>
      </c>
      <c r="T845" t="str">
        <f>IF($N845="","",INDEX(DEF_OBLAST,$N845,6))</f>
        <v/>
      </c>
      <c r="U845" t="str">
        <f>IF($N845="","",INDEX(DEF_OBLAST,$N845,7))</f>
        <v/>
      </c>
      <c r="V845" t="str">
        <f>IF($N845="","",IF(ISNUMBER(INDEX(DEF_OBLAST,$N845,8)),INDEX(DEF_OBLAST,$N845,8),""))</f>
        <v/>
      </c>
      <c r="W845" t="str">
        <f>IF($N845="","",INDEX(DEF_OBLAST,$N845,9))</f>
        <v/>
      </c>
    </row>
    <row r="846" spans="12:23" x14ac:dyDescent="0.25">
      <c r="L846" t="str">
        <f t="shared" si="13"/>
        <v/>
      </c>
      <c r="N846" t="str">
        <f>IFERROR(IF(ROW()=2,1,IF(COUNTIF($N$1:$N845,$N845)+1&gt;IF(LEN(INDEX(DEF_MAIL,$N845))=LEN(SUBSTITUTE(INDEX(DEF_MAIL,$N845),";","")),1,LEN(INDEX(DEF_MAIL,$N845))-LEN(SUBSTITUTE(INDEX(DEF_MAIL,$N845),";",""))+1),IF($N845+1&gt;ROWS(DEF_MAIL),"",$N845+1),$N845)),"")</f>
        <v/>
      </c>
      <c r="O846" t="str">
        <f>IF($N846="","",INDEX(DEF_OBLAST,$N846,1))</f>
        <v/>
      </c>
      <c r="P846" t="str">
        <f>IF($N846="","",INDEX(DEF_OBLAST,$N846,2))</f>
        <v/>
      </c>
      <c r="Q846" t="str">
        <f>IF($N846="","",TRIM(RIGHT(LEFT(SUBSTITUTE(INDEX(DEF_MAIL,$N846),";",REPT(" ",LEN(INDEX(DEF_MAIL,$N846)))),COUNTIF($N$2:$N846,$N846)*LEN(INDEX(DEF_MAIL,$N846))),LEN(INDEX(DEF_MAIL,$N846)))))</f>
        <v/>
      </c>
      <c r="R846" t="str">
        <f>IF($N846="","",INDEX(DEF_OBLAST,$N846,4))</f>
        <v/>
      </c>
      <c r="S846" t="str">
        <f>IF($N846="","",INDEX(DEF_OBLAST,$N846,5))</f>
        <v/>
      </c>
      <c r="T846" t="str">
        <f>IF($N846="","",INDEX(DEF_OBLAST,$N846,6))</f>
        <v/>
      </c>
      <c r="U846" t="str">
        <f>IF($N846="","",INDEX(DEF_OBLAST,$N846,7))</f>
        <v/>
      </c>
      <c r="V846" t="str">
        <f>IF($N846="","",IF(ISNUMBER(INDEX(DEF_OBLAST,$N846,8)),INDEX(DEF_OBLAST,$N846,8),""))</f>
        <v/>
      </c>
      <c r="W846" t="str">
        <f>IF($N846="","",INDEX(DEF_OBLAST,$N846,9))</f>
        <v/>
      </c>
    </row>
    <row r="847" spans="12:23" x14ac:dyDescent="0.25">
      <c r="L847" t="str">
        <f t="shared" si="13"/>
        <v/>
      </c>
      <c r="N847" t="str">
        <f>IFERROR(IF(ROW()=2,1,IF(COUNTIF($N$1:$N846,$N846)+1&gt;IF(LEN(INDEX(DEF_MAIL,$N846))=LEN(SUBSTITUTE(INDEX(DEF_MAIL,$N846),";","")),1,LEN(INDEX(DEF_MAIL,$N846))-LEN(SUBSTITUTE(INDEX(DEF_MAIL,$N846),";",""))+1),IF($N846+1&gt;ROWS(DEF_MAIL),"",$N846+1),$N846)),"")</f>
        <v/>
      </c>
      <c r="O847" t="str">
        <f>IF($N847="","",INDEX(DEF_OBLAST,$N847,1))</f>
        <v/>
      </c>
      <c r="P847" t="str">
        <f>IF($N847="","",INDEX(DEF_OBLAST,$N847,2))</f>
        <v/>
      </c>
      <c r="Q847" t="str">
        <f>IF($N847="","",TRIM(RIGHT(LEFT(SUBSTITUTE(INDEX(DEF_MAIL,$N847),";",REPT(" ",LEN(INDEX(DEF_MAIL,$N847)))),COUNTIF($N$2:$N847,$N847)*LEN(INDEX(DEF_MAIL,$N847))),LEN(INDEX(DEF_MAIL,$N847)))))</f>
        <v/>
      </c>
      <c r="R847" t="str">
        <f>IF($N847="","",INDEX(DEF_OBLAST,$N847,4))</f>
        <v/>
      </c>
      <c r="S847" t="str">
        <f>IF($N847="","",INDEX(DEF_OBLAST,$N847,5))</f>
        <v/>
      </c>
      <c r="T847" t="str">
        <f>IF($N847="","",INDEX(DEF_OBLAST,$N847,6))</f>
        <v/>
      </c>
      <c r="U847" t="str">
        <f>IF($N847="","",INDEX(DEF_OBLAST,$N847,7))</f>
        <v/>
      </c>
      <c r="V847" t="str">
        <f>IF($N847="","",IF(ISNUMBER(INDEX(DEF_OBLAST,$N847,8)),INDEX(DEF_OBLAST,$N847,8),""))</f>
        <v/>
      </c>
      <c r="W847" t="str">
        <f>IF($N847="","",INDEX(DEF_OBLAST,$N847,9))</f>
        <v/>
      </c>
    </row>
    <row r="848" spans="12:23" x14ac:dyDescent="0.25">
      <c r="L848" t="str">
        <f t="shared" si="13"/>
        <v/>
      </c>
      <c r="N848" t="str">
        <f>IFERROR(IF(ROW()=2,1,IF(COUNTIF($N$1:$N847,$N847)+1&gt;IF(LEN(INDEX(DEF_MAIL,$N847))=LEN(SUBSTITUTE(INDEX(DEF_MAIL,$N847),";","")),1,LEN(INDEX(DEF_MAIL,$N847))-LEN(SUBSTITUTE(INDEX(DEF_MAIL,$N847),";",""))+1),IF($N847+1&gt;ROWS(DEF_MAIL),"",$N847+1),$N847)),"")</f>
        <v/>
      </c>
      <c r="O848" t="str">
        <f>IF($N848="","",INDEX(DEF_OBLAST,$N848,1))</f>
        <v/>
      </c>
      <c r="P848" t="str">
        <f>IF($N848="","",INDEX(DEF_OBLAST,$N848,2))</f>
        <v/>
      </c>
      <c r="Q848" t="str">
        <f>IF($N848="","",TRIM(RIGHT(LEFT(SUBSTITUTE(INDEX(DEF_MAIL,$N848),";",REPT(" ",LEN(INDEX(DEF_MAIL,$N848)))),COUNTIF($N$2:$N848,$N848)*LEN(INDEX(DEF_MAIL,$N848))),LEN(INDEX(DEF_MAIL,$N848)))))</f>
        <v/>
      </c>
      <c r="R848" t="str">
        <f>IF($N848="","",INDEX(DEF_OBLAST,$N848,4))</f>
        <v/>
      </c>
      <c r="S848" t="str">
        <f>IF($N848="","",INDEX(DEF_OBLAST,$N848,5))</f>
        <v/>
      </c>
      <c r="T848" t="str">
        <f>IF($N848="","",INDEX(DEF_OBLAST,$N848,6))</f>
        <v/>
      </c>
      <c r="U848" t="str">
        <f>IF($N848="","",INDEX(DEF_OBLAST,$N848,7))</f>
        <v/>
      </c>
      <c r="V848" t="str">
        <f>IF($N848="","",IF(ISNUMBER(INDEX(DEF_OBLAST,$N848,8)),INDEX(DEF_OBLAST,$N848,8),""))</f>
        <v/>
      </c>
      <c r="W848" t="str">
        <f>IF($N848="","",INDEX(DEF_OBLAST,$N848,9))</f>
        <v/>
      </c>
    </row>
    <row r="849" spans="12:23" x14ac:dyDescent="0.25">
      <c r="L849" t="str">
        <f t="shared" si="13"/>
        <v/>
      </c>
      <c r="N849" t="str">
        <f>IFERROR(IF(ROW()=2,1,IF(COUNTIF($N$1:$N848,$N848)+1&gt;IF(LEN(INDEX(DEF_MAIL,$N848))=LEN(SUBSTITUTE(INDEX(DEF_MAIL,$N848),";","")),1,LEN(INDEX(DEF_MAIL,$N848))-LEN(SUBSTITUTE(INDEX(DEF_MAIL,$N848),";",""))+1),IF($N848+1&gt;ROWS(DEF_MAIL),"",$N848+1),$N848)),"")</f>
        <v/>
      </c>
      <c r="O849" t="str">
        <f>IF($N849="","",INDEX(DEF_OBLAST,$N849,1))</f>
        <v/>
      </c>
      <c r="P849" t="str">
        <f>IF($N849="","",INDEX(DEF_OBLAST,$N849,2))</f>
        <v/>
      </c>
      <c r="Q849" t="str">
        <f>IF($N849="","",TRIM(RIGHT(LEFT(SUBSTITUTE(INDEX(DEF_MAIL,$N849),";",REPT(" ",LEN(INDEX(DEF_MAIL,$N849)))),COUNTIF($N$2:$N849,$N849)*LEN(INDEX(DEF_MAIL,$N849))),LEN(INDEX(DEF_MAIL,$N849)))))</f>
        <v/>
      </c>
      <c r="R849" t="str">
        <f>IF($N849="","",INDEX(DEF_OBLAST,$N849,4))</f>
        <v/>
      </c>
      <c r="S849" t="str">
        <f>IF($N849="","",INDEX(DEF_OBLAST,$N849,5))</f>
        <v/>
      </c>
      <c r="T849" t="str">
        <f>IF($N849="","",INDEX(DEF_OBLAST,$N849,6))</f>
        <v/>
      </c>
      <c r="U849" t="str">
        <f>IF($N849="","",INDEX(DEF_OBLAST,$N849,7))</f>
        <v/>
      </c>
      <c r="V849" t="str">
        <f>IF($N849="","",IF(ISNUMBER(INDEX(DEF_OBLAST,$N849,8)),INDEX(DEF_OBLAST,$N849,8),""))</f>
        <v/>
      </c>
      <c r="W849" t="str">
        <f>IF($N849="","",INDEX(DEF_OBLAST,$N849,9))</f>
        <v/>
      </c>
    </row>
    <row r="850" spans="12:23" x14ac:dyDescent="0.25">
      <c r="L850" t="str">
        <f t="shared" si="13"/>
        <v/>
      </c>
      <c r="N850" t="str">
        <f>IFERROR(IF(ROW()=2,1,IF(COUNTIF($N$1:$N849,$N849)+1&gt;IF(LEN(INDEX(DEF_MAIL,$N849))=LEN(SUBSTITUTE(INDEX(DEF_MAIL,$N849),";","")),1,LEN(INDEX(DEF_MAIL,$N849))-LEN(SUBSTITUTE(INDEX(DEF_MAIL,$N849),";",""))+1),IF($N849+1&gt;ROWS(DEF_MAIL),"",$N849+1),$N849)),"")</f>
        <v/>
      </c>
      <c r="O850" t="str">
        <f>IF($N850="","",INDEX(DEF_OBLAST,$N850,1))</f>
        <v/>
      </c>
      <c r="P850" t="str">
        <f>IF($N850="","",INDEX(DEF_OBLAST,$N850,2))</f>
        <v/>
      </c>
      <c r="Q850" t="str">
        <f>IF($N850="","",TRIM(RIGHT(LEFT(SUBSTITUTE(INDEX(DEF_MAIL,$N850),";",REPT(" ",LEN(INDEX(DEF_MAIL,$N850)))),COUNTIF($N$2:$N850,$N850)*LEN(INDEX(DEF_MAIL,$N850))),LEN(INDEX(DEF_MAIL,$N850)))))</f>
        <v/>
      </c>
      <c r="R850" t="str">
        <f>IF($N850="","",INDEX(DEF_OBLAST,$N850,4))</f>
        <v/>
      </c>
      <c r="S850" t="str">
        <f>IF($N850="","",INDEX(DEF_OBLAST,$N850,5))</f>
        <v/>
      </c>
      <c r="T850" t="str">
        <f>IF($N850="","",INDEX(DEF_OBLAST,$N850,6))</f>
        <v/>
      </c>
      <c r="U850" t="str">
        <f>IF($N850="","",INDEX(DEF_OBLAST,$N850,7))</f>
        <v/>
      </c>
      <c r="V850" t="str">
        <f>IF($N850="","",IF(ISNUMBER(INDEX(DEF_OBLAST,$N850,8)),INDEX(DEF_OBLAST,$N850,8),""))</f>
        <v/>
      </c>
      <c r="W850" t="str">
        <f>IF($N850="","",INDEX(DEF_OBLAST,$N850,9))</f>
        <v/>
      </c>
    </row>
    <row r="851" spans="12:23" x14ac:dyDescent="0.25">
      <c r="L851" t="str">
        <f t="shared" si="13"/>
        <v/>
      </c>
      <c r="N851" t="str">
        <f>IFERROR(IF(ROW()=2,1,IF(COUNTIF($N$1:$N850,$N850)+1&gt;IF(LEN(INDEX(DEF_MAIL,$N850))=LEN(SUBSTITUTE(INDEX(DEF_MAIL,$N850),";","")),1,LEN(INDEX(DEF_MAIL,$N850))-LEN(SUBSTITUTE(INDEX(DEF_MAIL,$N850),";",""))+1),IF($N850+1&gt;ROWS(DEF_MAIL),"",$N850+1),$N850)),"")</f>
        <v/>
      </c>
      <c r="O851" t="str">
        <f>IF($N851="","",INDEX(DEF_OBLAST,$N851,1))</f>
        <v/>
      </c>
      <c r="P851" t="str">
        <f>IF($N851="","",INDEX(DEF_OBLAST,$N851,2))</f>
        <v/>
      </c>
      <c r="Q851" t="str">
        <f>IF($N851="","",TRIM(RIGHT(LEFT(SUBSTITUTE(INDEX(DEF_MAIL,$N851),";",REPT(" ",LEN(INDEX(DEF_MAIL,$N851)))),COUNTIF($N$2:$N851,$N851)*LEN(INDEX(DEF_MAIL,$N851))),LEN(INDEX(DEF_MAIL,$N851)))))</f>
        <v/>
      </c>
      <c r="R851" t="str">
        <f>IF($N851="","",INDEX(DEF_OBLAST,$N851,4))</f>
        <v/>
      </c>
      <c r="S851" t="str">
        <f>IF($N851="","",INDEX(DEF_OBLAST,$N851,5))</f>
        <v/>
      </c>
      <c r="T851" t="str">
        <f>IF($N851="","",INDEX(DEF_OBLAST,$N851,6))</f>
        <v/>
      </c>
      <c r="U851" t="str">
        <f>IF($N851="","",INDEX(DEF_OBLAST,$N851,7))</f>
        <v/>
      </c>
      <c r="V851" t="str">
        <f>IF($N851="","",IF(ISNUMBER(INDEX(DEF_OBLAST,$N851,8)),INDEX(DEF_OBLAST,$N851,8),""))</f>
        <v/>
      </c>
      <c r="W851" t="str">
        <f>IF($N851="","",INDEX(DEF_OBLAST,$N851,9))</f>
        <v/>
      </c>
    </row>
    <row r="852" spans="12:23" x14ac:dyDescent="0.25">
      <c r="L852" t="str">
        <f t="shared" si="13"/>
        <v/>
      </c>
      <c r="N852" t="str">
        <f>IFERROR(IF(ROW()=2,1,IF(COUNTIF($N$1:$N851,$N851)+1&gt;IF(LEN(INDEX(DEF_MAIL,$N851))=LEN(SUBSTITUTE(INDEX(DEF_MAIL,$N851),";","")),1,LEN(INDEX(DEF_MAIL,$N851))-LEN(SUBSTITUTE(INDEX(DEF_MAIL,$N851),";",""))+1),IF($N851+1&gt;ROWS(DEF_MAIL),"",$N851+1),$N851)),"")</f>
        <v/>
      </c>
      <c r="O852" t="str">
        <f>IF($N852="","",INDEX(DEF_OBLAST,$N852,1))</f>
        <v/>
      </c>
      <c r="P852" t="str">
        <f>IF($N852="","",INDEX(DEF_OBLAST,$N852,2))</f>
        <v/>
      </c>
      <c r="Q852" t="str">
        <f>IF($N852="","",TRIM(RIGHT(LEFT(SUBSTITUTE(INDEX(DEF_MAIL,$N852),";",REPT(" ",LEN(INDEX(DEF_MAIL,$N852)))),COUNTIF($N$2:$N852,$N852)*LEN(INDEX(DEF_MAIL,$N852))),LEN(INDEX(DEF_MAIL,$N852)))))</f>
        <v/>
      </c>
      <c r="R852" t="str">
        <f>IF($N852="","",INDEX(DEF_OBLAST,$N852,4))</f>
        <v/>
      </c>
      <c r="S852" t="str">
        <f>IF($N852="","",INDEX(DEF_OBLAST,$N852,5))</f>
        <v/>
      </c>
      <c r="T852" t="str">
        <f>IF($N852="","",INDEX(DEF_OBLAST,$N852,6))</f>
        <v/>
      </c>
      <c r="U852" t="str">
        <f>IF($N852="","",INDEX(DEF_OBLAST,$N852,7))</f>
        <v/>
      </c>
      <c r="V852" t="str">
        <f>IF($N852="","",IF(ISNUMBER(INDEX(DEF_OBLAST,$N852,8)),INDEX(DEF_OBLAST,$N852,8),""))</f>
        <v/>
      </c>
      <c r="W852" t="str">
        <f>IF($N852="","",INDEX(DEF_OBLAST,$N852,9))</f>
        <v/>
      </c>
    </row>
    <row r="853" spans="12:23" x14ac:dyDescent="0.25">
      <c r="L853" t="str">
        <f t="shared" si="13"/>
        <v/>
      </c>
      <c r="N853" t="str">
        <f>IFERROR(IF(ROW()=2,1,IF(COUNTIF($N$1:$N852,$N852)+1&gt;IF(LEN(INDEX(DEF_MAIL,$N852))=LEN(SUBSTITUTE(INDEX(DEF_MAIL,$N852),";","")),1,LEN(INDEX(DEF_MAIL,$N852))-LEN(SUBSTITUTE(INDEX(DEF_MAIL,$N852),";",""))+1),IF($N852+1&gt;ROWS(DEF_MAIL),"",$N852+1),$N852)),"")</f>
        <v/>
      </c>
      <c r="O853" t="str">
        <f>IF($N853="","",INDEX(DEF_OBLAST,$N853,1))</f>
        <v/>
      </c>
      <c r="P853" t="str">
        <f>IF($N853="","",INDEX(DEF_OBLAST,$N853,2))</f>
        <v/>
      </c>
      <c r="Q853" t="str">
        <f>IF($N853="","",TRIM(RIGHT(LEFT(SUBSTITUTE(INDEX(DEF_MAIL,$N853),";",REPT(" ",LEN(INDEX(DEF_MAIL,$N853)))),COUNTIF($N$2:$N853,$N853)*LEN(INDEX(DEF_MAIL,$N853))),LEN(INDEX(DEF_MAIL,$N853)))))</f>
        <v/>
      </c>
      <c r="R853" t="str">
        <f>IF($N853="","",INDEX(DEF_OBLAST,$N853,4))</f>
        <v/>
      </c>
      <c r="S853" t="str">
        <f>IF($N853="","",INDEX(DEF_OBLAST,$N853,5))</f>
        <v/>
      </c>
      <c r="T853" t="str">
        <f>IF($N853="","",INDEX(DEF_OBLAST,$N853,6))</f>
        <v/>
      </c>
      <c r="U853" t="str">
        <f>IF($N853="","",INDEX(DEF_OBLAST,$N853,7))</f>
        <v/>
      </c>
      <c r="V853" t="str">
        <f>IF($N853="","",IF(ISNUMBER(INDEX(DEF_OBLAST,$N853,8)),INDEX(DEF_OBLAST,$N853,8),""))</f>
        <v/>
      </c>
      <c r="W853" t="str">
        <f>IF($N853="","",INDEX(DEF_OBLAST,$N853,9))</f>
        <v/>
      </c>
    </row>
    <row r="854" spans="12:23" x14ac:dyDescent="0.25">
      <c r="L854" t="str">
        <f t="shared" si="13"/>
        <v/>
      </c>
      <c r="N854" t="str">
        <f>IFERROR(IF(ROW()=2,1,IF(COUNTIF($N$1:$N853,$N853)+1&gt;IF(LEN(INDEX(DEF_MAIL,$N853))=LEN(SUBSTITUTE(INDEX(DEF_MAIL,$N853),";","")),1,LEN(INDEX(DEF_MAIL,$N853))-LEN(SUBSTITUTE(INDEX(DEF_MAIL,$N853),";",""))+1),IF($N853+1&gt;ROWS(DEF_MAIL),"",$N853+1),$N853)),"")</f>
        <v/>
      </c>
      <c r="O854" t="str">
        <f>IF($N854="","",INDEX(DEF_OBLAST,$N854,1))</f>
        <v/>
      </c>
      <c r="P854" t="str">
        <f>IF($N854="","",INDEX(DEF_OBLAST,$N854,2))</f>
        <v/>
      </c>
      <c r="Q854" t="str">
        <f>IF($N854="","",TRIM(RIGHT(LEFT(SUBSTITUTE(INDEX(DEF_MAIL,$N854),";",REPT(" ",LEN(INDEX(DEF_MAIL,$N854)))),COUNTIF($N$2:$N854,$N854)*LEN(INDEX(DEF_MAIL,$N854))),LEN(INDEX(DEF_MAIL,$N854)))))</f>
        <v/>
      </c>
      <c r="R854" t="str">
        <f>IF($N854="","",INDEX(DEF_OBLAST,$N854,4))</f>
        <v/>
      </c>
      <c r="S854" t="str">
        <f>IF($N854="","",INDEX(DEF_OBLAST,$N854,5))</f>
        <v/>
      </c>
      <c r="T854" t="str">
        <f>IF($N854="","",INDEX(DEF_OBLAST,$N854,6))</f>
        <v/>
      </c>
      <c r="U854" t="str">
        <f>IF($N854="","",INDEX(DEF_OBLAST,$N854,7))</f>
        <v/>
      </c>
      <c r="V854" t="str">
        <f>IF($N854="","",IF(ISNUMBER(INDEX(DEF_OBLAST,$N854,8)),INDEX(DEF_OBLAST,$N854,8),""))</f>
        <v/>
      </c>
      <c r="W854" t="str">
        <f>IF($N854="","",INDEX(DEF_OBLAST,$N854,9))</f>
        <v/>
      </c>
    </row>
    <row r="855" spans="12:23" x14ac:dyDescent="0.25">
      <c r="L855" t="str">
        <f t="shared" si="13"/>
        <v/>
      </c>
      <c r="N855" t="str">
        <f>IFERROR(IF(ROW()=2,1,IF(COUNTIF($N$1:$N854,$N854)+1&gt;IF(LEN(INDEX(DEF_MAIL,$N854))=LEN(SUBSTITUTE(INDEX(DEF_MAIL,$N854),";","")),1,LEN(INDEX(DEF_MAIL,$N854))-LEN(SUBSTITUTE(INDEX(DEF_MAIL,$N854),";",""))+1),IF($N854+1&gt;ROWS(DEF_MAIL),"",$N854+1),$N854)),"")</f>
        <v/>
      </c>
      <c r="O855" t="str">
        <f>IF($N855="","",INDEX(DEF_OBLAST,$N855,1))</f>
        <v/>
      </c>
      <c r="P855" t="str">
        <f>IF($N855="","",INDEX(DEF_OBLAST,$N855,2))</f>
        <v/>
      </c>
      <c r="Q855" t="str">
        <f>IF($N855="","",TRIM(RIGHT(LEFT(SUBSTITUTE(INDEX(DEF_MAIL,$N855),";",REPT(" ",LEN(INDEX(DEF_MAIL,$N855)))),COUNTIF($N$2:$N855,$N855)*LEN(INDEX(DEF_MAIL,$N855))),LEN(INDEX(DEF_MAIL,$N855)))))</f>
        <v/>
      </c>
      <c r="R855" t="str">
        <f>IF($N855="","",INDEX(DEF_OBLAST,$N855,4))</f>
        <v/>
      </c>
      <c r="S855" t="str">
        <f>IF($N855="","",INDEX(DEF_OBLAST,$N855,5))</f>
        <v/>
      </c>
      <c r="T855" t="str">
        <f>IF($N855="","",INDEX(DEF_OBLAST,$N855,6))</f>
        <v/>
      </c>
      <c r="U855" t="str">
        <f>IF($N855="","",INDEX(DEF_OBLAST,$N855,7))</f>
        <v/>
      </c>
      <c r="V855" t="str">
        <f>IF($N855="","",IF(ISNUMBER(INDEX(DEF_OBLAST,$N855,8)),INDEX(DEF_OBLAST,$N855,8),""))</f>
        <v/>
      </c>
      <c r="W855" t="str">
        <f>IF($N855="","",INDEX(DEF_OBLAST,$N855,9))</f>
        <v/>
      </c>
    </row>
    <row r="856" spans="12:23" x14ac:dyDescent="0.25">
      <c r="L856" t="str">
        <f t="shared" si="13"/>
        <v/>
      </c>
      <c r="N856" t="str">
        <f>IFERROR(IF(ROW()=2,1,IF(COUNTIF($N$1:$N855,$N855)+1&gt;IF(LEN(INDEX(DEF_MAIL,$N855))=LEN(SUBSTITUTE(INDEX(DEF_MAIL,$N855),";","")),1,LEN(INDEX(DEF_MAIL,$N855))-LEN(SUBSTITUTE(INDEX(DEF_MAIL,$N855),";",""))+1),IF($N855+1&gt;ROWS(DEF_MAIL),"",$N855+1),$N855)),"")</f>
        <v/>
      </c>
      <c r="O856" t="str">
        <f>IF($N856="","",INDEX(DEF_OBLAST,$N856,1))</f>
        <v/>
      </c>
      <c r="P856" t="str">
        <f>IF($N856="","",INDEX(DEF_OBLAST,$N856,2))</f>
        <v/>
      </c>
      <c r="Q856" t="str">
        <f>IF($N856="","",TRIM(RIGHT(LEFT(SUBSTITUTE(INDEX(DEF_MAIL,$N856),";",REPT(" ",LEN(INDEX(DEF_MAIL,$N856)))),COUNTIF($N$2:$N856,$N856)*LEN(INDEX(DEF_MAIL,$N856))),LEN(INDEX(DEF_MAIL,$N856)))))</f>
        <v/>
      </c>
      <c r="R856" t="str">
        <f>IF($N856="","",INDEX(DEF_OBLAST,$N856,4))</f>
        <v/>
      </c>
      <c r="S856" t="str">
        <f>IF($N856="","",INDEX(DEF_OBLAST,$N856,5))</f>
        <v/>
      </c>
      <c r="T856" t="str">
        <f>IF($N856="","",INDEX(DEF_OBLAST,$N856,6))</f>
        <v/>
      </c>
      <c r="U856" t="str">
        <f>IF($N856="","",INDEX(DEF_OBLAST,$N856,7))</f>
        <v/>
      </c>
      <c r="V856" t="str">
        <f>IF($N856="","",IF(ISNUMBER(INDEX(DEF_OBLAST,$N856,8)),INDEX(DEF_OBLAST,$N856,8),""))</f>
        <v/>
      </c>
      <c r="W856" t="str">
        <f>IF($N856="","",INDEX(DEF_OBLAST,$N856,9))</f>
        <v/>
      </c>
    </row>
    <row r="857" spans="12:23" x14ac:dyDescent="0.25">
      <c r="L857" t="str">
        <f t="shared" si="13"/>
        <v/>
      </c>
      <c r="N857" t="str">
        <f>IFERROR(IF(ROW()=2,1,IF(COUNTIF($N$1:$N856,$N856)+1&gt;IF(LEN(INDEX(DEF_MAIL,$N856))=LEN(SUBSTITUTE(INDEX(DEF_MAIL,$N856),";","")),1,LEN(INDEX(DEF_MAIL,$N856))-LEN(SUBSTITUTE(INDEX(DEF_MAIL,$N856),";",""))+1),IF($N856+1&gt;ROWS(DEF_MAIL),"",$N856+1),$N856)),"")</f>
        <v/>
      </c>
      <c r="O857" t="str">
        <f>IF($N857="","",INDEX(DEF_OBLAST,$N857,1))</f>
        <v/>
      </c>
      <c r="P857" t="str">
        <f>IF($N857="","",INDEX(DEF_OBLAST,$N857,2))</f>
        <v/>
      </c>
      <c r="Q857" t="str">
        <f>IF($N857="","",TRIM(RIGHT(LEFT(SUBSTITUTE(INDEX(DEF_MAIL,$N857),";",REPT(" ",LEN(INDEX(DEF_MAIL,$N857)))),COUNTIF($N$2:$N857,$N857)*LEN(INDEX(DEF_MAIL,$N857))),LEN(INDEX(DEF_MAIL,$N857)))))</f>
        <v/>
      </c>
      <c r="R857" t="str">
        <f>IF($N857="","",INDEX(DEF_OBLAST,$N857,4))</f>
        <v/>
      </c>
      <c r="S857" t="str">
        <f>IF($N857="","",INDEX(DEF_OBLAST,$N857,5))</f>
        <v/>
      </c>
      <c r="T857" t="str">
        <f>IF($N857="","",INDEX(DEF_OBLAST,$N857,6))</f>
        <v/>
      </c>
      <c r="U857" t="str">
        <f>IF($N857="","",INDEX(DEF_OBLAST,$N857,7))</f>
        <v/>
      </c>
      <c r="V857" t="str">
        <f>IF($N857="","",IF(ISNUMBER(INDEX(DEF_OBLAST,$N857,8)),INDEX(DEF_OBLAST,$N857,8),""))</f>
        <v/>
      </c>
      <c r="W857" t="str">
        <f>IF($N857="","",INDEX(DEF_OBLAST,$N857,9))</f>
        <v/>
      </c>
    </row>
    <row r="858" spans="12:23" x14ac:dyDescent="0.25">
      <c r="L858" t="str">
        <f t="shared" si="13"/>
        <v/>
      </c>
      <c r="N858" t="str">
        <f>IFERROR(IF(ROW()=2,1,IF(COUNTIF($N$1:$N857,$N857)+1&gt;IF(LEN(INDEX(DEF_MAIL,$N857))=LEN(SUBSTITUTE(INDEX(DEF_MAIL,$N857),";","")),1,LEN(INDEX(DEF_MAIL,$N857))-LEN(SUBSTITUTE(INDEX(DEF_MAIL,$N857),";",""))+1),IF($N857+1&gt;ROWS(DEF_MAIL),"",$N857+1),$N857)),"")</f>
        <v/>
      </c>
      <c r="O858" t="str">
        <f>IF($N858="","",INDEX(DEF_OBLAST,$N858,1))</f>
        <v/>
      </c>
      <c r="P858" t="str">
        <f>IF($N858="","",INDEX(DEF_OBLAST,$N858,2))</f>
        <v/>
      </c>
      <c r="Q858" t="str">
        <f>IF($N858="","",TRIM(RIGHT(LEFT(SUBSTITUTE(INDEX(DEF_MAIL,$N858),";",REPT(" ",LEN(INDEX(DEF_MAIL,$N858)))),COUNTIF($N$2:$N858,$N858)*LEN(INDEX(DEF_MAIL,$N858))),LEN(INDEX(DEF_MAIL,$N858)))))</f>
        <v/>
      </c>
      <c r="R858" t="str">
        <f>IF($N858="","",INDEX(DEF_OBLAST,$N858,4))</f>
        <v/>
      </c>
      <c r="S858" t="str">
        <f>IF($N858="","",INDEX(DEF_OBLAST,$N858,5))</f>
        <v/>
      </c>
      <c r="T858" t="str">
        <f>IF($N858="","",INDEX(DEF_OBLAST,$N858,6))</f>
        <v/>
      </c>
      <c r="U858" t="str">
        <f>IF($N858="","",INDEX(DEF_OBLAST,$N858,7))</f>
        <v/>
      </c>
      <c r="V858" t="str">
        <f>IF($N858="","",IF(ISNUMBER(INDEX(DEF_OBLAST,$N858,8)),INDEX(DEF_OBLAST,$N858,8),""))</f>
        <v/>
      </c>
      <c r="W858" t="str">
        <f>IF($N858="","",INDEX(DEF_OBLAST,$N858,9))</f>
        <v/>
      </c>
    </row>
    <row r="859" spans="12:23" x14ac:dyDescent="0.25">
      <c r="L859" t="str">
        <f t="shared" si="13"/>
        <v/>
      </c>
      <c r="N859" t="str">
        <f>IFERROR(IF(ROW()=2,1,IF(COUNTIF($N$1:$N858,$N858)+1&gt;IF(LEN(INDEX(DEF_MAIL,$N858))=LEN(SUBSTITUTE(INDEX(DEF_MAIL,$N858),";","")),1,LEN(INDEX(DEF_MAIL,$N858))-LEN(SUBSTITUTE(INDEX(DEF_MAIL,$N858),";",""))+1),IF($N858+1&gt;ROWS(DEF_MAIL),"",$N858+1),$N858)),"")</f>
        <v/>
      </c>
      <c r="O859" t="str">
        <f>IF($N859="","",INDEX(DEF_OBLAST,$N859,1))</f>
        <v/>
      </c>
      <c r="P859" t="str">
        <f>IF($N859="","",INDEX(DEF_OBLAST,$N859,2))</f>
        <v/>
      </c>
      <c r="Q859" t="str">
        <f>IF($N859="","",TRIM(RIGHT(LEFT(SUBSTITUTE(INDEX(DEF_MAIL,$N859),";",REPT(" ",LEN(INDEX(DEF_MAIL,$N859)))),COUNTIF($N$2:$N859,$N859)*LEN(INDEX(DEF_MAIL,$N859))),LEN(INDEX(DEF_MAIL,$N859)))))</f>
        <v/>
      </c>
      <c r="R859" t="str">
        <f>IF($N859="","",INDEX(DEF_OBLAST,$N859,4))</f>
        <v/>
      </c>
      <c r="S859" t="str">
        <f>IF($N859="","",INDEX(DEF_OBLAST,$N859,5))</f>
        <v/>
      </c>
      <c r="T859" t="str">
        <f>IF($N859="","",INDEX(DEF_OBLAST,$N859,6))</f>
        <v/>
      </c>
      <c r="U859" t="str">
        <f>IF($N859="","",INDEX(DEF_OBLAST,$N859,7))</f>
        <v/>
      </c>
      <c r="V859" t="str">
        <f>IF($N859="","",IF(ISNUMBER(INDEX(DEF_OBLAST,$N859,8)),INDEX(DEF_OBLAST,$N859,8),""))</f>
        <v/>
      </c>
      <c r="W859" t="str">
        <f>IF($N859="","",INDEX(DEF_OBLAST,$N859,9))</f>
        <v/>
      </c>
    </row>
    <row r="860" spans="12:23" x14ac:dyDescent="0.25">
      <c r="L860" t="str">
        <f t="shared" si="13"/>
        <v/>
      </c>
      <c r="N860" t="str">
        <f>IFERROR(IF(ROW()=2,1,IF(COUNTIF($N$1:$N859,$N859)+1&gt;IF(LEN(INDEX(DEF_MAIL,$N859))=LEN(SUBSTITUTE(INDEX(DEF_MAIL,$N859),";","")),1,LEN(INDEX(DEF_MAIL,$N859))-LEN(SUBSTITUTE(INDEX(DEF_MAIL,$N859),";",""))+1),IF($N859+1&gt;ROWS(DEF_MAIL),"",$N859+1),$N859)),"")</f>
        <v/>
      </c>
      <c r="O860" t="str">
        <f>IF($N860="","",INDEX(DEF_OBLAST,$N860,1))</f>
        <v/>
      </c>
      <c r="P860" t="str">
        <f>IF($N860="","",INDEX(DEF_OBLAST,$N860,2))</f>
        <v/>
      </c>
      <c r="Q860" t="str">
        <f>IF($N860="","",TRIM(RIGHT(LEFT(SUBSTITUTE(INDEX(DEF_MAIL,$N860),";",REPT(" ",LEN(INDEX(DEF_MAIL,$N860)))),COUNTIF($N$2:$N860,$N860)*LEN(INDEX(DEF_MAIL,$N860))),LEN(INDEX(DEF_MAIL,$N860)))))</f>
        <v/>
      </c>
      <c r="R860" t="str">
        <f>IF($N860="","",INDEX(DEF_OBLAST,$N860,4))</f>
        <v/>
      </c>
      <c r="S860" t="str">
        <f>IF($N860="","",INDEX(DEF_OBLAST,$N860,5))</f>
        <v/>
      </c>
      <c r="T860" t="str">
        <f>IF($N860="","",INDEX(DEF_OBLAST,$N860,6))</f>
        <v/>
      </c>
      <c r="U860" t="str">
        <f>IF($N860="","",INDEX(DEF_OBLAST,$N860,7))</f>
        <v/>
      </c>
      <c r="V860" t="str">
        <f>IF($N860="","",IF(ISNUMBER(INDEX(DEF_OBLAST,$N860,8)),INDEX(DEF_OBLAST,$N860,8),""))</f>
        <v/>
      </c>
      <c r="W860" t="str">
        <f>IF($N860="","",INDEX(DEF_OBLAST,$N860,9))</f>
        <v/>
      </c>
    </row>
    <row r="861" spans="12:23" x14ac:dyDescent="0.25">
      <c r="L861" t="str">
        <f t="shared" si="13"/>
        <v/>
      </c>
      <c r="N861" t="str">
        <f>IFERROR(IF(ROW()=2,1,IF(COUNTIF($N$1:$N860,$N860)+1&gt;IF(LEN(INDEX(DEF_MAIL,$N860))=LEN(SUBSTITUTE(INDEX(DEF_MAIL,$N860),";","")),1,LEN(INDEX(DEF_MAIL,$N860))-LEN(SUBSTITUTE(INDEX(DEF_MAIL,$N860),";",""))+1),IF($N860+1&gt;ROWS(DEF_MAIL),"",$N860+1),$N860)),"")</f>
        <v/>
      </c>
      <c r="O861" t="str">
        <f>IF($N861="","",INDEX(DEF_OBLAST,$N861,1))</f>
        <v/>
      </c>
      <c r="P861" t="str">
        <f>IF($N861="","",INDEX(DEF_OBLAST,$N861,2))</f>
        <v/>
      </c>
      <c r="Q861" t="str">
        <f>IF($N861="","",TRIM(RIGHT(LEFT(SUBSTITUTE(INDEX(DEF_MAIL,$N861),";",REPT(" ",LEN(INDEX(DEF_MAIL,$N861)))),COUNTIF($N$2:$N861,$N861)*LEN(INDEX(DEF_MAIL,$N861))),LEN(INDEX(DEF_MAIL,$N861)))))</f>
        <v/>
      </c>
      <c r="R861" t="str">
        <f>IF($N861="","",INDEX(DEF_OBLAST,$N861,4))</f>
        <v/>
      </c>
      <c r="S861" t="str">
        <f>IF($N861="","",INDEX(DEF_OBLAST,$N861,5))</f>
        <v/>
      </c>
      <c r="T861" t="str">
        <f>IF($N861="","",INDEX(DEF_OBLAST,$N861,6))</f>
        <v/>
      </c>
      <c r="U861" t="str">
        <f>IF($N861="","",INDEX(DEF_OBLAST,$N861,7))</f>
        <v/>
      </c>
      <c r="V861" t="str">
        <f>IF($N861="","",IF(ISNUMBER(INDEX(DEF_OBLAST,$N861,8)),INDEX(DEF_OBLAST,$N861,8),""))</f>
        <v/>
      </c>
      <c r="W861" t="str">
        <f>IF($N861="","",INDEX(DEF_OBLAST,$N861,9))</f>
        <v/>
      </c>
    </row>
    <row r="862" spans="12:23" x14ac:dyDescent="0.25">
      <c r="L862" t="str">
        <f t="shared" si="13"/>
        <v/>
      </c>
      <c r="N862" t="str">
        <f>IFERROR(IF(ROW()=2,1,IF(COUNTIF($N$1:$N861,$N861)+1&gt;IF(LEN(INDEX(DEF_MAIL,$N861))=LEN(SUBSTITUTE(INDEX(DEF_MAIL,$N861),";","")),1,LEN(INDEX(DEF_MAIL,$N861))-LEN(SUBSTITUTE(INDEX(DEF_MAIL,$N861),";",""))+1),IF($N861+1&gt;ROWS(DEF_MAIL),"",$N861+1),$N861)),"")</f>
        <v/>
      </c>
      <c r="O862" t="str">
        <f>IF($N862="","",INDEX(DEF_OBLAST,$N862,1))</f>
        <v/>
      </c>
      <c r="P862" t="str">
        <f>IF($N862="","",INDEX(DEF_OBLAST,$N862,2))</f>
        <v/>
      </c>
      <c r="Q862" t="str">
        <f>IF($N862="","",TRIM(RIGHT(LEFT(SUBSTITUTE(INDEX(DEF_MAIL,$N862),";",REPT(" ",LEN(INDEX(DEF_MAIL,$N862)))),COUNTIF($N$2:$N862,$N862)*LEN(INDEX(DEF_MAIL,$N862))),LEN(INDEX(DEF_MAIL,$N862)))))</f>
        <v/>
      </c>
      <c r="R862" t="str">
        <f>IF($N862="","",INDEX(DEF_OBLAST,$N862,4))</f>
        <v/>
      </c>
      <c r="S862" t="str">
        <f>IF($N862="","",INDEX(DEF_OBLAST,$N862,5))</f>
        <v/>
      </c>
      <c r="T862" t="str">
        <f>IF($N862="","",INDEX(DEF_OBLAST,$N862,6))</f>
        <v/>
      </c>
      <c r="U862" t="str">
        <f>IF($N862="","",INDEX(DEF_OBLAST,$N862,7))</f>
        <v/>
      </c>
      <c r="V862" t="str">
        <f>IF($N862="","",IF(ISNUMBER(INDEX(DEF_OBLAST,$N862,8)),INDEX(DEF_OBLAST,$N862,8),""))</f>
        <v/>
      </c>
      <c r="W862" t="str">
        <f>IF($N862="","",INDEX(DEF_OBLAST,$N862,9))</f>
        <v/>
      </c>
    </row>
    <row r="863" spans="12:23" x14ac:dyDescent="0.25">
      <c r="L863" t="str">
        <f t="shared" si="13"/>
        <v/>
      </c>
      <c r="N863" t="str">
        <f>IFERROR(IF(ROW()=2,1,IF(COUNTIF($N$1:$N862,$N862)+1&gt;IF(LEN(INDEX(DEF_MAIL,$N862))=LEN(SUBSTITUTE(INDEX(DEF_MAIL,$N862),";","")),1,LEN(INDEX(DEF_MAIL,$N862))-LEN(SUBSTITUTE(INDEX(DEF_MAIL,$N862),";",""))+1),IF($N862+1&gt;ROWS(DEF_MAIL),"",$N862+1),$N862)),"")</f>
        <v/>
      </c>
      <c r="O863" t="str">
        <f>IF($N863="","",INDEX(DEF_OBLAST,$N863,1))</f>
        <v/>
      </c>
      <c r="P863" t="str">
        <f>IF($N863="","",INDEX(DEF_OBLAST,$N863,2))</f>
        <v/>
      </c>
      <c r="Q863" t="str">
        <f>IF($N863="","",TRIM(RIGHT(LEFT(SUBSTITUTE(INDEX(DEF_MAIL,$N863),";",REPT(" ",LEN(INDEX(DEF_MAIL,$N863)))),COUNTIF($N$2:$N863,$N863)*LEN(INDEX(DEF_MAIL,$N863))),LEN(INDEX(DEF_MAIL,$N863)))))</f>
        <v/>
      </c>
      <c r="R863" t="str">
        <f>IF($N863="","",INDEX(DEF_OBLAST,$N863,4))</f>
        <v/>
      </c>
      <c r="S863" t="str">
        <f>IF($N863="","",INDEX(DEF_OBLAST,$N863,5))</f>
        <v/>
      </c>
      <c r="T863" t="str">
        <f>IF($N863="","",INDEX(DEF_OBLAST,$N863,6))</f>
        <v/>
      </c>
      <c r="U863" t="str">
        <f>IF($N863="","",INDEX(DEF_OBLAST,$N863,7))</f>
        <v/>
      </c>
      <c r="V863" t="str">
        <f>IF($N863="","",IF(ISNUMBER(INDEX(DEF_OBLAST,$N863,8)),INDEX(DEF_OBLAST,$N863,8),""))</f>
        <v/>
      </c>
      <c r="W863" t="str">
        <f>IF($N863="","",INDEX(DEF_OBLAST,$N863,9))</f>
        <v/>
      </c>
    </row>
    <row r="864" spans="12:23" x14ac:dyDescent="0.25">
      <c r="L864" t="str">
        <f t="shared" si="13"/>
        <v/>
      </c>
      <c r="N864" t="str">
        <f>IFERROR(IF(ROW()=2,1,IF(COUNTIF($N$1:$N863,$N863)+1&gt;IF(LEN(INDEX(DEF_MAIL,$N863))=LEN(SUBSTITUTE(INDEX(DEF_MAIL,$N863),";","")),1,LEN(INDEX(DEF_MAIL,$N863))-LEN(SUBSTITUTE(INDEX(DEF_MAIL,$N863),";",""))+1),IF($N863+1&gt;ROWS(DEF_MAIL),"",$N863+1),$N863)),"")</f>
        <v/>
      </c>
      <c r="O864" t="str">
        <f>IF($N864="","",INDEX(DEF_OBLAST,$N864,1))</f>
        <v/>
      </c>
      <c r="P864" t="str">
        <f>IF($N864="","",INDEX(DEF_OBLAST,$N864,2))</f>
        <v/>
      </c>
      <c r="Q864" t="str">
        <f>IF($N864="","",TRIM(RIGHT(LEFT(SUBSTITUTE(INDEX(DEF_MAIL,$N864),";",REPT(" ",LEN(INDEX(DEF_MAIL,$N864)))),COUNTIF($N$2:$N864,$N864)*LEN(INDEX(DEF_MAIL,$N864))),LEN(INDEX(DEF_MAIL,$N864)))))</f>
        <v/>
      </c>
      <c r="R864" t="str">
        <f>IF($N864="","",INDEX(DEF_OBLAST,$N864,4))</f>
        <v/>
      </c>
      <c r="S864" t="str">
        <f>IF($N864="","",INDEX(DEF_OBLAST,$N864,5))</f>
        <v/>
      </c>
      <c r="T864" t="str">
        <f>IF($N864="","",INDEX(DEF_OBLAST,$N864,6))</f>
        <v/>
      </c>
      <c r="U864" t="str">
        <f>IF($N864="","",INDEX(DEF_OBLAST,$N864,7))</f>
        <v/>
      </c>
      <c r="V864" t="str">
        <f>IF($N864="","",IF(ISNUMBER(INDEX(DEF_OBLAST,$N864,8)),INDEX(DEF_OBLAST,$N864,8),""))</f>
        <v/>
      </c>
      <c r="W864" t="str">
        <f>IF($N864="","",INDEX(DEF_OBLAST,$N864,9))</f>
        <v/>
      </c>
    </row>
    <row r="865" spans="12:23" x14ac:dyDescent="0.25">
      <c r="L865" t="str">
        <f t="shared" si="13"/>
        <v/>
      </c>
      <c r="N865" t="str">
        <f>IFERROR(IF(ROW()=2,1,IF(COUNTIF($N$1:$N864,$N864)+1&gt;IF(LEN(INDEX(DEF_MAIL,$N864))=LEN(SUBSTITUTE(INDEX(DEF_MAIL,$N864),";","")),1,LEN(INDEX(DEF_MAIL,$N864))-LEN(SUBSTITUTE(INDEX(DEF_MAIL,$N864),";",""))+1),IF($N864+1&gt;ROWS(DEF_MAIL),"",$N864+1),$N864)),"")</f>
        <v/>
      </c>
      <c r="O865" t="str">
        <f>IF($N865="","",INDEX(DEF_OBLAST,$N865,1))</f>
        <v/>
      </c>
      <c r="P865" t="str">
        <f>IF($N865="","",INDEX(DEF_OBLAST,$N865,2))</f>
        <v/>
      </c>
      <c r="Q865" t="str">
        <f>IF($N865="","",TRIM(RIGHT(LEFT(SUBSTITUTE(INDEX(DEF_MAIL,$N865),";",REPT(" ",LEN(INDEX(DEF_MAIL,$N865)))),COUNTIF($N$2:$N865,$N865)*LEN(INDEX(DEF_MAIL,$N865))),LEN(INDEX(DEF_MAIL,$N865)))))</f>
        <v/>
      </c>
      <c r="R865" t="str">
        <f>IF($N865="","",INDEX(DEF_OBLAST,$N865,4))</f>
        <v/>
      </c>
      <c r="S865" t="str">
        <f>IF($N865="","",INDEX(DEF_OBLAST,$N865,5))</f>
        <v/>
      </c>
      <c r="T865" t="str">
        <f>IF($N865="","",INDEX(DEF_OBLAST,$N865,6))</f>
        <v/>
      </c>
      <c r="U865" t="str">
        <f>IF($N865="","",INDEX(DEF_OBLAST,$N865,7))</f>
        <v/>
      </c>
      <c r="V865" t="str">
        <f>IF($N865="","",IF(ISNUMBER(INDEX(DEF_OBLAST,$N865,8)),INDEX(DEF_OBLAST,$N865,8),""))</f>
        <v/>
      </c>
      <c r="W865" t="str">
        <f>IF($N865="","",INDEX(DEF_OBLAST,$N865,9))</f>
        <v/>
      </c>
    </row>
    <row r="866" spans="12:23" x14ac:dyDescent="0.25">
      <c r="L866" t="str">
        <f t="shared" si="13"/>
        <v/>
      </c>
      <c r="N866" t="str">
        <f>IFERROR(IF(ROW()=2,1,IF(COUNTIF($N$1:$N865,$N865)+1&gt;IF(LEN(INDEX(DEF_MAIL,$N865))=LEN(SUBSTITUTE(INDEX(DEF_MAIL,$N865),";","")),1,LEN(INDEX(DEF_MAIL,$N865))-LEN(SUBSTITUTE(INDEX(DEF_MAIL,$N865),";",""))+1),IF($N865+1&gt;ROWS(DEF_MAIL),"",$N865+1),$N865)),"")</f>
        <v/>
      </c>
      <c r="O866" t="str">
        <f>IF($N866="","",INDEX(DEF_OBLAST,$N866,1))</f>
        <v/>
      </c>
      <c r="P866" t="str">
        <f>IF($N866="","",INDEX(DEF_OBLAST,$N866,2))</f>
        <v/>
      </c>
      <c r="Q866" t="str">
        <f>IF($N866="","",TRIM(RIGHT(LEFT(SUBSTITUTE(INDEX(DEF_MAIL,$N866),";",REPT(" ",LEN(INDEX(DEF_MAIL,$N866)))),COUNTIF($N$2:$N866,$N866)*LEN(INDEX(DEF_MAIL,$N866))),LEN(INDEX(DEF_MAIL,$N866)))))</f>
        <v/>
      </c>
      <c r="R866" t="str">
        <f>IF($N866="","",INDEX(DEF_OBLAST,$N866,4))</f>
        <v/>
      </c>
      <c r="S866" t="str">
        <f>IF($N866="","",INDEX(DEF_OBLAST,$N866,5))</f>
        <v/>
      </c>
      <c r="T866" t="str">
        <f>IF($N866="","",INDEX(DEF_OBLAST,$N866,6))</f>
        <v/>
      </c>
      <c r="U866" t="str">
        <f>IF($N866="","",INDEX(DEF_OBLAST,$N866,7))</f>
        <v/>
      </c>
      <c r="V866" t="str">
        <f>IF($N866="","",IF(ISNUMBER(INDEX(DEF_OBLAST,$N866,8)),INDEX(DEF_OBLAST,$N866,8),""))</f>
        <v/>
      </c>
      <c r="W866" t="str">
        <f>IF($N866="","",INDEX(DEF_OBLAST,$N866,9))</f>
        <v/>
      </c>
    </row>
    <row r="867" spans="12:23" x14ac:dyDescent="0.25">
      <c r="L867" t="str">
        <f t="shared" si="13"/>
        <v/>
      </c>
      <c r="N867" t="str">
        <f>IFERROR(IF(ROW()=2,1,IF(COUNTIF($N$1:$N866,$N866)+1&gt;IF(LEN(INDEX(DEF_MAIL,$N866))=LEN(SUBSTITUTE(INDEX(DEF_MAIL,$N866),";","")),1,LEN(INDEX(DEF_MAIL,$N866))-LEN(SUBSTITUTE(INDEX(DEF_MAIL,$N866),";",""))+1),IF($N866+1&gt;ROWS(DEF_MAIL),"",$N866+1),$N866)),"")</f>
        <v/>
      </c>
      <c r="O867" t="str">
        <f>IF($N867="","",INDEX(DEF_OBLAST,$N867,1))</f>
        <v/>
      </c>
      <c r="P867" t="str">
        <f>IF($N867="","",INDEX(DEF_OBLAST,$N867,2))</f>
        <v/>
      </c>
      <c r="Q867" t="str">
        <f>IF($N867="","",TRIM(RIGHT(LEFT(SUBSTITUTE(INDEX(DEF_MAIL,$N867),";",REPT(" ",LEN(INDEX(DEF_MAIL,$N867)))),COUNTIF($N$2:$N867,$N867)*LEN(INDEX(DEF_MAIL,$N867))),LEN(INDEX(DEF_MAIL,$N867)))))</f>
        <v/>
      </c>
      <c r="R867" t="str">
        <f>IF($N867="","",INDEX(DEF_OBLAST,$N867,4))</f>
        <v/>
      </c>
      <c r="S867" t="str">
        <f>IF($N867="","",INDEX(DEF_OBLAST,$N867,5))</f>
        <v/>
      </c>
      <c r="T867" t="str">
        <f>IF($N867="","",INDEX(DEF_OBLAST,$N867,6))</f>
        <v/>
      </c>
      <c r="U867" t="str">
        <f>IF($N867="","",INDEX(DEF_OBLAST,$N867,7))</f>
        <v/>
      </c>
      <c r="V867" t="str">
        <f>IF($N867="","",IF(ISNUMBER(INDEX(DEF_OBLAST,$N867,8)),INDEX(DEF_OBLAST,$N867,8),""))</f>
        <v/>
      </c>
      <c r="W867" t="str">
        <f>IF($N867="","",INDEX(DEF_OBLAST,$N867,9))</f>
        <v/>
      </c>
    </row>
    <row r="868" spans="12:23" x14ac:dyDescent="0.25">
      <c r="L868" t="str">
        <f t="shared" si="13"/>
        <v/>
      </c>
      <c r="N868" t="str">
        <f>IFERROR(IF(ROW()=2,1,IF(COUNTIF($N$1:$N867,$N867)+1&gt;IF(LEN(INDEX(DEF_MAIL,$N867))=LEN(SUBSTITUTE(INDEX(DEF_MAIL,$N867),";","")),1,LEN(INDEX(DEF_MAIL,$N867))-LEN(SUBSTITUTE(INDEX(DEF_MAIL,$N867),";",""))+1),IF($N867+1&gt;ROWS(DEF_MAIL),"",$N867+1),$N867)),"")</f>
        <v/>
      </c>
      <c r="O868" t="str">
        <f>IF($N868="","",INDEX(DEF_OBLAST,$N868,1))</f>
        <v/>
      </c>
      <c r="P868" t="str">
        <f>IF($N868="","",INDEX(DEF_OBLAST,$N868,2))</f>
        <v/>
      </c>
      <c r="Q868" t="str">
        <f>IF($N868="","",TRIM(RIGHT(LEFT(SUBSTITUTE(INDEX(DEF_MAIL,$N868),";",REPT(" ",LEN(INDEX(DEF_MAIL,$N868)))),COUNTIF($N$2:$N868,$N868)*LEN(INDEX(DEF_MAIL,$N868))),LEN(INDEX(DEF_MAIL,$N868)))))</f>
        <v/>
      </c>
      <c r="R868" t="str">
        <f>IF($N868="","",INDEX(DEF_OBLAST,$N868,4))</f>
        <v/>
      </c>
      <c r="S868" t="str">
        <f>IF($N868="","",INDEX(DEF_OBLAST,$N868,5))</f>
        <v/>
      </c>
      <c r="T868" t="str">
        <f>IF($N868="","",INDEX(DEF_OBLAST,$N868,6))</f>
        <v/>
      </c>
      <c r="U868" t="str">
        <f>IF($N868="","",INDEX(DEF_OBLAST,$N868,7))</f>
        <v/>
      </c>
      <c r="V868" t="str">
        <f>IF($N868="","",IF(ISNUMBER(INDEX(DEF_OBLAST,$N868,8)),INDEX(DEF_OBLAST,$N868,8),""))</f>
        <v/>
      </c>
      <c r="W868" t="str">
        <f>IF($N868="","",INDEX(DEF_OBLAST,$N868,9))</f>
        <v/>
      </c>
    </row>
    <row r="869" spans="12:23" x14ac:dyDescent="0.25">
      <c r="L869" t="str">
        <f t="shared" si="13"/>
        <v/>
      </c>
      <c r="N869" t="str">
        <f>IFERROR(IF(ROW()=2,1,IF(COUNTIF($N$1:$N868,$N868)+1&gt;IF(LEN(INDEX(DEF_MAIL,$N868))=LEN(SUBSTITUTE(INDEX(DEF_MAIL,$N868),";","")),1,LEN(INDEX(DEF_MAIL,$N868))-LEN(SUBSTITUTE(INDEX(DEF_MAIL,$N868),";",""))+1),IF($N868+1&gt;ROWS(DEF_MAIL),"",$N868+1),$N868)),"")</f>
        <v/>
      </c>
      <c r="O869" t="str">
        <f>IF($N869="","",INDEX(DEF_OBLAST,$N869,1))</f>
        <v/>
      </c>
      <c r="P869" t="str">
        <f>IF($N869="","",INDEX(DEF_OBLAST,$N869,2))</f>
        <v/>
      </c>
      <c r="Q869" t="str">
        <f>IF($N869="","",TRIM(RIGHT(LEFT(SUBSTITUTE(INDEX(DEF_MAIL,$N869),";",REPT(" ",LEN(INDEX(DEF_MAIL,$N869)))),COUNTIF($N$2:$N869,$N869)*LEN(INDEX(DEF_MAIL,$N869))),LEN(INDEX(DEF_MAIL,$N869)))))</f>
        <v/>
      </c>
      <c r="R869" t="str">
        <f>IF($N869="","",INDEX(DEF_OBLAST,$N869,4))</f>
        <v/>
      </c>
      <c r="S869" t="str">
        <f>IF($N869="","",INDEX(DEF_OBLAST,$N869,5))</f>
        <v/>
      </c>
      <c r="T869" t="str">
        <f>IF($N869="","",INDEX(DEF_OBLAST,$N869,6))</f>
        <v/>
      </c>
      <c r="U869" t="str">
        <f>IF($N869="","",INDEX(DEF_OBLAST,$N869,7))</f>
        <v/>
      </c>
      <c r="V869" t="str">
        <f>IF($N869="","",IF(ISNUMBER(INDEX(DEF_OBLAST,$N869,8)),INDEX(DEF_OBLAST,$N869,8),""))</f>
        <v/>
      </c>
      <c r="W869" t="str">
        <f>IF($N869="","",INDEX(DEF_OBLAST,$N869,9))</f>
        <v/>
      </c>
    </row>
    <row r="870" spans="12:23" x14ac:dyDescent="0.25">
      <c r="L870" t="str">
        <f t="shared" si="13"/>
        <v/>
      </c>
      <c r="N870" t="str">
        <f>IFERROR(IF(ROW()=2,1,IF(COUNTIF($N$1:$N869,$N869)+1&gt;IF(LEN(INDEX(DEF_MAIL,$N869))=LEN(SUBSTITUTE(INDEX(DEF_MAIL,$N869),";","")),1,LEN(INDEX(DEF_MAIL,$N869))-LEN(SUBSTITUTE(INDEX(DEF_MAIL,$N869),";",""))+1),IF($N869+1&gt;ROWS(DEF_MAIL),"",$N869+1),$N869)),"")</f>
        <v/>
      </c>
      <c r="O870" t="str">
        <f>IF($N870="","",INDEX(DEF_OBLAST,$N870,1))</f>
        <v/>
      </c>
      <c r="P870" t="str">
        <f>IF($N870="","",INDEX(DEF_OBLAST,$N870,2))</f>
        <v/>
      </c>
      <c r="Q870" t="str">
        <f>IF($N870="","",TRIM(RIGHT(LEFT(SUBSTITUTE(INDEX(DEF_MAIL,$N870),";",REPT(" ",LEN(INDEX(DEF_MAIL,$N870)))),COUNTIF($N$2:$N870,$N870)*LEN(INDEX(DEF_MAIL,$N870))),LEN(INDEX(DEF_MAIL,$N870)))))</f>
        <v/>
      </c>
      <c r="R870" t="str">
        <f>IF($N870="","",INDEX(DEF_OBLAST,$N870,4))</f>
        <v/>
      </c>
      <c r="S870" t="str">
        <f>IF($N870="","",INDEX(DEF_OBLAST,$N870,5))</f>
        <v/>
      </c>
      <c r="T870" t="str">
        <f>IF($N870="","",INDEX(DEF_OBLAST,$N870,6))</f>
        <v/>
      </c>
      <c r="U870" t="str">
        <f>IF($N870="","",INDEX(DEF_OBLAST,$N870,7))</f>
        <v/>
      </c>
      <c r="V870" t="str">
        <f>IF($N870="","",IF(ISNUMBER(INDEX(DEF_OBLAST,$N870,8)),INDEX(DEF_OBLAST,$N870,8),""))</f>
        <v/>
      </c>
      <c r="W870" t="str">
        <f>IF($N870="","",INDEX(DEF_OBLAST,$N870,9))</f>
        <v/>
      </c>
    </row>
    <row r="871" spans="12:23" x14ac:dyDescent="0.25">
      <c r="L871" t="str">
        <f t="shared" si="13"/>
        <v/>
      </c>
      <c r="N871" t="str">
        <f>IFERROR(IF(ROW()=2,1,IF(COUNTIF($N$1:$N870,$N870)+1&gt;IF(LEN(INDEX(DEF_MAIL,$N870))=LEN(SUBSTITUTE(INDEX(DEF_MAIL,$N870),";","")),1,LEN(INDEX(DEF_MAIL,$N870))-LEN(SUBSTITUTE(INDEX(DEF_MAIL,$N870),";",""))+1),IF($N870+1&gt;ROWS(DEF_MAIL),"",$N870+1),$N870)),"")</f>
        <v/>
      </c>
      <c r="O871" t="str">
        <f>IF($N871="","",INDEX(DEF_OBLAST,$N871,1))</f>
        <v/>
      </c>
      <c r="P871" t="str">
        <f>IF($N871="","",INDEX(DEF_OBLAST,$N871,2))</f>
        <v/>
      </c>
      <c r="Q871" t="str">
        <f>IF($N871="","",TRIM(RIGHT(LEFT(SUBSTITUTE(INDEX(DEF_MAIL,$N871),";",REPT(" ",LEN(INDEX(DEF_MAIL,$N871)))),COUNTIF($N$2:$N871,$N871)*LEN(INDEX(DEF_MAIL,$N871))),LEN(INDEX(DEF_MAIL,$N871)))))</f>
        <v/>
      </c>
      <c r="R871" t="str">
        <f>IF($N871="","",INDEX(DEF_OBLAST,$N871,4))</f>
        <v/>
      </c>
      <c r="S871" t="str">
        <f>IF($N871="","",INDEX(DEF_OBLAST,$N871,5))</f>
        <v/>
      </c>
      <c r="T871" t="str">
        <f>IF($N871="","",INDEX(DEF_OBLAST,$N871,6))</f>
        <v/>
      </c>
      <c r="U871" t="str">
        <f>IF($N871="","",INDEX(DEF_OBLAST,$N871,7))</f>
        <v/>
      </c>
      <c r="V871" t="str">
        <f>IF($N871="","",IF(ISNUMBER(INDEX(DEF_OBLAST,$N871,8)),INDEX(DEF_OBLAST,$N871,8),""))</f>
        <v/>
      </c>
      <c r="W871" t="str">
        <f>IF($N871="","",INDEX(DEF_OBLAST,$N871,9))</f>
        <v/>
      </c>
    </row>
    <row r="872" spans="12:23" x14ac:dyDescent="0.25">
      <c r="L872" t="str">
        <f t="shared" si="13"/>
        <v/>
      </c>
      <c r="N872" t="str">
        <f>IFERROR(IF(ROW()=2,1,IF(COUNTIF($N$1:$N871,$N871)+1&gt;IF(LEN(INDEX(DEF_MAIL,$N871))=LEN(SUBSTITUTE(INDEX(DEF_MAIL,$N871),";","")),1,LEN(INDEX(DEF_MAIL,$N871))-LEN(SUBSTITUTE(INDEX(DEF_MAIL,$N871),";",""))+1),IF($N871+1&gt;ROWS(DEF_MAIL),"",$N871+1),$N871)),"")</f>
        <v/>
      </c>
      <c r="O872" t="str">
        <f>IF($N872="","",INDEX(DEF_OBLAST,$N872,1))</f>
        <v/>
      </c>
      <c r="P872" t="str">
        <f>IF($N872="","",INDEX(DEF_OBLAST,$N872,2))</f>
        <v/>
      </c>
      <c r="Q872" t="str">
        <f>IF($N872="","",TRIM(RIGHT(LEFT(SUBSTITUTE(INDEX(DEF_MAIL,$N872),";",REPT(" ",LEN(INDEX(DEF_MAIL,$N872)))),COUNTIF($N$2:$N872,$N872)*LEN(INDEX(DEF_MAIL,$N872))),LEN(INDEX(DEF_MAIL,$N872)))))</f>
        <v/>
      </c>
      <c r="R872" t="str">
        <f>IF($N872="","",INDEX(DEF_OBLAST,$N872,4))</f>
        <v/>
      </c>
      <c r="S872" t="str">
        <f>IF($N872="","",INDEX(DEF_OBLAST,$N872,5))</f>
        <v/>
      </c>
      <c r="T872" t="str">
        <f>IF($N872="","",INDEX(DEF_OBLAST,$N872,6))</f>
        <v/>
      </c>
      <c r="U872" t="str">
        <f>IF($N872="","",INDEX(DEF_OBLAST,$N872,7))</f>
        <v/>
      </c>
      <c r="V872" t="str">
        <f>IF($N872="","",IF(ISNUMBER(INDEX(DEF_OBLAST,$N872,8)),INDEX(DEF_OBLAST,$N872,8),""))</f>
        <v/>
      </c>
      <c r="W872" t="str">
        <f>IF($N872="","",INDEX(DEF_OBLAST,$N872,9))</f>
        <v/>
      </c>
    </row>
    <row r="873" spans="12:23" x14ac:dyDescent="0.25">
      <c r="L873" t="str">
        <f t="shared" si="13"/>
        <v/>
      </c>
      <c r="N873" t="str">
        <f>IFERROR(IF(ROW()=2,1,IF(COUNTIF($N$1:$N872,$N872)+1&gt;IF(LEN(INDEX(DEF_MAIL,$N872))=LEN(SUBSTITUTE(INDEX(DEF_MAIL,$N872),";","")),1,LEN(INDEX(DEF_MAIL,$N872))-LEN(SUBSTITUTE(INDEX(DEF_MAIL,$N872),";",""))+1),IF($N872+1&gt;ROWS(DEF_MAIL),"",$N872+1),$N872)),"")</f>
        <v/>
      </c>
      <c r="O873" t="str">
        <f>IF($N873="","",INDEX(DEF_OBLAST,$N873,1))</f>
        <v/>
      </c>
      <c r="P873" t="str">
        <f>IF($N873="","",INDEX(DEF_OBLAST,$N873,2))</f>
        <v/>
      </c>
      <c r="Q873" t="str">
        <f>IF($N873="","",TRIM(RIGHT(LEFT(SUBSTITUTE(INDEX(DEF_MAIL,$N873),";",REPT(" ",LEN(INDEX(DEF_MAIL,$N873)))),COUNTIF($N$2:$N873,$N873)*LEN(INDEX(DEF_MAIL,$N873))),LEN(INDEX(DEF_MAIL,$N873)))))</f>
        <v/>
      </c>
      <c r="R873" t="str">
        <f>IF($N873="","",INDEX(DEF_OBLAST,$N873,4))</f>
        <v/>
      </c>
      <c r="S873" t="str">
        <f>IF($N873="","",INDEX(DEF_OBLAST,$N873,5))</f>
        <v/>
      </c>
      <c r="T873" t="str">
        <f>IF($N873="","",INDEX(DEF_OBLAST,$N873,6))</f>
        <v/>
      </c>
      <c r="U873" t="str">
        <f>IF($N873="","",INDEX(DEF_OBLAST,$N873,7))</f>
        <v/>
      </c>
      <c r="V873" t="str">
        <f>IF($N873="","",IF(ISNUMBER(INDEX(DEF_OBLAST,$N873,8)),INDEX(DEF_OBLAST,$N873,8),""))</f>
        <v/>
      </c>
      <c r="W873" t="str">
        <f>IF($N873="","",INDEX(DEF_OBLAST,$N873,9))</f>
        <v/>
      </c>
    </row>
    <row r="874" spans="12:23" x14ac:dyDescent="0.25">
      <c r="L874" t="str">
        <f t="shared" si="13"/>
        <v/>
      </c>
      <c r="N874" t="str">
        <f>IFERROR(IF(ROW()=2,1,IF(COUNTIF($N$1:$N873,$N873)+1&gt;IF(LEN(INDEX(DEF_MAIL,$N873))=LEN(SUBSTITUTE(INDEX(DEF_MAIL,$N873),";","")),1,LEN(INDEX(DEF_MAIL,$N873))-LEN(SUBSTITUTE(INDEX(DEF_MAIL,$N873),";",""))+1),IF($N873+1&gt;ROWS(DEF_MAIL),"",$N873+1),$N873)),"")</f>
        <v/>
      </c>
      <c r="O874" t="str">
        <f>IF($N874="","",INDEX(DEF_OBLAST,$N874,1))</f>
        <v/>
      </c>
      <c r="P874" t="str">
        <f>IF($N874="","",INDEX(DEF_OBLAST,$N874,2))</f>
        <v/>
      </c>
      <c r="Q874" t="str">
        <f>IF($N874="","",TRIM(RIGHT(LEFT(SUBSTITUTE(INDEX(DEF_MAIL,$N874),";",REPT(" ",LEN(INDEX(DEF_MAIL,$N874)))),COUNTIF($N$2:$N874,$N874)*LEN(INDEX(DEF_MAIL,$N874))),LEN(INDEX(DEF_MAIL,$N874)))))</f>
        <v/>
      </c>
      <c r="R874" t="str">
        <f>IF($N874="","",INDEX(DEF_OBLAST,$N874,4))</f>
        <v/>
      </c>
      <c r="S874" t="str">
        <f>IF($N874="","",INDEX(DEF_OBLAST,$N874,5))</f>
        <v/>
      </c>
      <c r="T874" t="str">
        <f>IF($N874="","",INDEX(DEF_OBLAST,$N874,6))</f>
        <v/>
      </c>
      <c r="U874" t="str">
        <f>IF($N874="","",INDEX(DEF_OBLAST,$N874,7))</f>
        <v/>
      </c>
      <c r="V874" t="str">
        <f>IF($N874="","",IF(ISNUMBER(INDEX(DEF_OBLAST,$N874,8)),INDEX(DEF_OBLAST,$N874,8),""))</f>
        <v/>
      </c>
      <c r="W874" t="str">
        <f>IF($N874="","",INDEX(DEF_OBLAST,$N874,9))</f>
        <v/>
      </c>
    </row>
    <row r="875" spans="12:23" x14ac:dyDescent="0.25">
      <c r="L875" t="str">
        <f t="shared" si="13"/>
        <v/>
      </c>
      <c r="N875" t="str">
        <f>IFERROR(IF(ROW()=2,1,IF(COUNTIF($N$1:$N874,$N874)+1&gt;IF(LEN(INDEX(DEF_MAIL,$N874))=LEN(SUBSTITUTE(INDEX(DEF_MAIL,$N874),";","")),1,LEN(INDEX(DEF_MAIL,$N874))-LEN(SUBSTITUTE(INDEX(DEF_MAIL,$N874),";",""))+1),IF($N874+1&gt;ROWS(DEF_MAIL),"",$N874+1),$N874)),"")</f>
        <v/>
      </c>
      <c r="O875" t="str">
        <f>IF($N875="","",INDEX(DEF_OBLAST,$N875,1))</f>
        <v/>
      </c>
      <c r="P875" t="str">
        <f>IF($N875="","",INDEX(DEF_OBLAST,$N875,2))</f>
        <v/>
      </c>
      <c r="Q875" t="str">
        <f>IF($N875="","",TRIM(RIGHT(LEFT(SUBSTITUTE(INDEX(DEF_MAIL,$N875),";",REPT(" ",LEN(INDEX(DEF_MAIL,$N875)))),COUNTIF($N$2:$N875,$N875)*LEN(INDEX(DEF_MAIL,$N875))),LEN(INDEX(DEF_MAIL,$N875)))))</f>
        <v/>
      </c>
      <c r="R875" t="str">
        <f>IF($N875="","",INDEX(DEF_OBLAST,$N875,4))</f>
        <v/>
      </c>
      <c r="S875" t="str">
        <f>IF($N875="","",INDEX(DEF_OBLAST,$N875,5))</f>
        <v/>
      </c>
      <c r="T875" t="str">
        <f>IF($N875="","",INDEX(DEF_OBLAST,$N875,6))</f>
        <v/>
      </c>
      <c r="U875" t="str">
        <f>IF($N875="","",INDEX(DEF_OBLAST,$N875,7))</f>
        <v/>
      </c>
      <c r="V875" t="str">
        <f>IF($N875="","",IF(ISNUMBER(INDEX(DEF_OBLAST,$N875,8)),INDEX(DEF_OBLAST,$N875,8),""))</f>
        <v/>
      </c>
      <c r="W875" t="str">
        <f>IF($N875="","",INDEX(DEF_OBLAST,$N875,9))</f>
        <v/>
      </c>
    </row>
    <row r="876" spans="12:23" x14ac:dyDescent="0.25">
      <c r="L876" t="str">
        <f t="shared" si="13"/>
        <v/>
      </c>
      <c r="N876" t="str">
        <f>IFERROR(IF(ROW()=2,1,IF(COUNTIF($N$1:$N875,$N875)+1&gt;IF(LEN(INDEX(DEF_MAIL,$N875))=LEN(SUBSTITUTE(INDEX(DEF_MAIL,$N875),";","")),1,LEN(INDEX(DEF_MAIL,$N875))-LEN(SUBSTITUTE(INDEX(DEF_MAIL,$N875),";",""))+1),IF($N875+1&gt;ROWS(DEF_MAIL),"",$N875+1),$N875)),"")</f>
        <v/>
      </c>
      <c r="O876" t="str">
        <f>IF($N876="","",INDEX(DEF_OBLAST,$N876,1))</f>
        <v/>
      </c>
      <c r="P876" t="str">
        <f>IF($N876="","",INDEX(DEF_OBLAST,$N876,2))</f>
        <v/>
      </c>
      <c r="Q876" t="str">
        <f>IF($N876="","",TRIM(RIGHT(LEFT(SUBSTITUTE(INDEX(DEF_MAIL,$N876),";",REPT(" ",LEN(INDEX(DEF_MAIL,$N876)))),COUNTIF($N$2:$N876,$N876)*LEN(INDEX(DEF_MAIL,$N876))),LEN(INDEX(DEF_MAIL,$N876)))))</f>
        <v/>
      </c>
      <c r="R876" t="str">
        <f>IF($N876="","",INDEX(DEF_OBLAST,$N876,4))</f>
        <v/>
      </c>
      <c r="S876" t="str">
        <f>IF($N876="","",INDEX(DEF_OBLAST,$N876,5))</f>
        <v/>
      </c>
      <c r="T876" t="str">
        <f>IF($N876="","",INDEX(DEF_OBLAST,$N876,6))</f>
        <v/>
      </c>
      <c r="U876" t="str">
        <f>IF($N876="","",INDEX(DEF_OBLAST,$N876,7))</f>
        <v/>
      </c>
      <c r="V876" t="str">
        <f>IF($N876="","",IF(ISNUMBER(INDEX(DEF_OBLAST,$N876,8)),INDEX(DEF_OBLAST,$N876,8),""))</f>
        <v/>
      </c>
      <c r="W876" t="str">
        <f>IF($N876="","",INDEX(DEF_OBLAST,$N876,9))</f>
        <v/>
      </c>
    </row>
    <row r="877" spans="12:23" x14ac:dyDescent="0.25">
      <c r="L877" t="str">
        <f t="shared" si="13"/>
        <v/>
      </c>
      <c r="N877" t="str">
        <f>IFERROR(IF(ROW()=2,1,IF(COUNTIF($N$1:$N876,$N876)+1&gt;IF(LEN(INDEX(DEF_MAIL,$N876))=LEN(SUBSTITUTE(INDEX(DEF_MAIL,$N876),";","")),1,LEN(INDEX(DEF_MAIL,$N876))-LEN(SUBSTITUTE(INDEX(DEF_MAIL,$N876),";",""))+1),IF($N876+1&gt;ROWS(DEF_MAIL),"",$N876+1),$N876)),"")</f>
        <v/>
      </c>
      <c r="O877" t="str">
        <f>IF($N877="","",INDEX(DEF_OBLAST,$N877,1))</f>
        <v/>
      </c>
      <c r="P877" t="str">
        <f>IF($N877="","",INDEX(DEF_OBLAST,$N877,2))</f>
        <v/>
      </c>
      <c r="Q877" t="str">
        <f>IF($N877="","",TRIM(RIGHT(LEFT(SUBSTITUTE(INDEX(DEF_MAIL,$N877),";",REPT(" ",LEN(INDEX(DEF_MAIL,$N877)))),COUNTIF($N$2:$N877,$N877)*LEN(INDEX(DEF_MAIL,$N877))),LEN(INDEX(DEF_MAIL,$N877)))))</f>
        <v/>
      </c>
      <c r="R877" t="str">
        <f>IF($N877="","",INDEX(DEF_OBLAST,$N877,4))</f>
        <v/>
      </c>
      <c r="S877" t="str">
        <f>IF($N877="","",INDEX(DEF_OBLAST,$N877,5))</f>
        <v/>
      </c>
      <c r="T877" t="str">
        <f>IF($N877="","",INDEX(DEF_OBLAST,$N877,6))</f>
        <v/>
      </c>
      <c r="U877" t="str">
        <f>IF($N877="","",INDEX(DEF_OBLAST,$N877,7))</f>
        <v/>
      </c>
      <c r="V877" t="str">
        <f>IF($N877="","",IF(ISNUMBER(INDEX(DEF_OBLAST,$N877,8)),INDEX(DEF_OBLAST,$N877,8),""))</f>
        <v/>
      </c>
      <c r="W877" t="str">
        <f>IF($N877="","",INDEX(DEF_OBLAST,$N877,9))</f>
        <v/>
      </c>
    </row>
    <row r="878" spans="12:23" x14ac:dyDescent="0.25">
      <c r="L878" t="str">
        <f t="shared" si="13"/>
        <v/>
      </c>
      <c r="N878" t="str">
        <f>IFERROR(IF(ROW()=2,1,IF(COUNTIF($N$1:$N877,$N877)+1&gt;IF(LEN(INDEX(DEF_MAIL,$N877))=LEN(SUBSTITUTE(INDEX(DEF_MAIL,$N877),";","")),1,LEN(INDEX(DEF_MAIL,$N877))-LEN(SUBSTITUTE(INDEX(DEF_MAIL,$N877),";",""))+1),IF($N877+1&gt;ROWS(DEF_MAIL),"",$N877+1),$N877)),"")</f>
        <v/>
      </c>
      <c r="O878" t="str">
        <f>IF($N878="","",INDEX(DEF_OBLAST,$N878,1))</f>
        <v/>
      </c>
      <c r="P878" t="str">
        <f>IF($N878="","",INDEX(DEF_OBLAST,$N878,2))</f>
        <v/>
      </c>
      <c r="Q878" t="str">
        <f>IF($N878="","",TRIM(RIGHT(LEFT(SUBSTITUTE(INDEX(DEF_MAIL,$N878),";",REPT(" ",LEN(INDEX(DEF_MAIL,$N878)))),COUNTIF($N$2:$N878,$N878)*LEN(INDEX(DEF_MAIL,$N878))),LEN(INDEX(DEF_MAIL,$N878)))))</f>
        <v/>
      </c>
      <c r="R878" t="str">
        <f>IF($N878="","",INDEX(DEF_OBLAST,$N878,4))</f>
        <v/>
      </c>
      <c r="S878" t="str">
        <f>IF($N878="","",INDEX(DEF_OBLAST,$N878,5))</f>
        <v/>
      </c>
      <c r="T878" t="str">
        <f>IF($N878="","",INDEX(DEF_OBLAST,$N878,6))</f>
        <v/>
      </c>
      <c r="U878" t="str">
        <f>IF($N878="","",INDEX(DEF_OBLAST,$N878,7))</f>
        <v/>
      </c>
      <c r="V878" t="str">
        <f>IF($N878="","",IF(ISNUMBER(INDEX(DEF_OBLAST,$N878,8)),INDEX(DEF_OBLAST,$N878,8),""))</f>
        <v/>
      </c>
      <c r="W878" t="str">
        <f>IF($N878="","",INDEX(DEF_OBLAST,$N878,9))</f>
        <v/>
      </c>
    </row>
    <row r="879" spans="12:23" x14ac:dyDescent="0.25">
      <c r="L879" t="str">
        <f t="shared" si="13"/>
        <v/>
      </c>
      <c r="N879" t="str">
        <f>IFERROR(IF(ROW()=2,1,IF(COUNTIF($N$1:$N878,$N878)+1&gt;IF(LEN(INDEX(DEF_MAIL,$N878))=LEN(SUBSTITUTE(INDEX(DEF_MAIL,$N878),";","")),1,LEN(INDEX(DEF_MAIL,$N878))-LEN(SUBSTITUTE(INDEX(DEF_MAIL,$N878),";",""))+1),IF($N878+1&gt;ROWS(DEF_MAIL),"",$N878+1),$N878)),"")</f>
        <v/>
      </c>
      <c r="O879" t="str">
        <f>IF($N879="","",INDEX(DEF_OBLAST,$N879,1))</f>
        <v/>
      </c>
      <c r="P879" t="str">
        <f>IF($N879="","",INDEX(DEF_OBLAST,$N879,2))</f>
        <v/>
      </c>
      <c r="Q879" t="str">
        <f>IF($N879="","",TRIM(RIGHT(LEFT(SUBSTITUTE(INDEX(DEF_MAIL,$N879),";",REPT(" ",LEN(INDEX(DEF_MAIL,$N879)))),COUNTIF($N$2:$N879,$N879)*LEN(INDEX(DEF_MAIL,$N879))),LEN(INDEX(DEF_MAIL,$N879)))))</f>
        <v/>
      </c>
      <c r="R879" t="str">
        <f>IF($N879="","",INDEX(DEF_OBLAST,$N879,4))</f>
        <v/>
      </c>
      <c r="S879" t="str">
        <f>IF($N879="","",INDEX(DEF_OBLAST,$N879,5))</f>
        <v/>
      </c>
      <c r="T879" t="str">
        <f>IF($N879="","",INDEX(DEF_OBLAST,$N879,6))</f>
        <v/>
      </c>
      <c r="U879" t="str">
        <f>IF($N879="","",INDEX(DEF_OBLAST,$N879,7))</f>
        <v/>
      </c>
      <c r="V879" t="str">
        <f>IF($N879="","",IF(ISNUMBER(INDEX(DEF_OBLAST,$N879,8)),INDEX(DEF_OBLAST,$N879,8),""))</f>
        <v/>
      </c>
      <c r="W879" t="str">
        <f>IF($N879="","",INDEX(DEF_OBLAST,$N879,9))</f>
        <v/>
      </c>
    </row>
    <row r="880" spans="12:23" x14ac:dyDescent="0.25">
      <c r="L880" t="str">
        <f t="shared" si="13"/>
        <v/>
      </c>
      <c r="N880" t="str">
        <f>IFERROR(IF(ROW()=2,1,IF(COUNTIF($N$1:$N879,$N879)+1&gt;IF(LEN(INDEX(DEF_MAIL,$N879))=LEN(SUBSTITUTE(INDEX(DEF_MAIL,$N879),";","")),1,LEN(INDEX(DEF_MAIL,$N879))-LEN(SUBSTITUTE(INDEX(DEF_MAIL,$N879),";",""))+1),IF($N879+1&gt;ROWS(DEF_MAIL),"",$N879+1),$N879)),"")</f>
        <v/>
      </c>
      <c r="O880" t="str">
        <f>IF($N880="","",INDEX(DEF_OBLAST,$N880,1))</f>
        <v/>
      </c>
      <c r="P880" t="str">
        <f>IF($N880="","",INDEX(DEF_OBLAST,$N880,2))</f>
        <v/>
      </c>
      <c r="Q880" t="str">
        <f>IF($N880="","",TRIM(RIGHT(LEFT(SUBSTITUTE(INDEX(DEF_MAIL,$N880),";",REPT(" ",LEN(INDEX(DEF_MAIL,$N880)))),COUNTIF($N$2:$N880,$N880)*LEN(INDEX(DEF_MAIL,$N880))),LEN(INDEX(DEF_MAIL,$N880)))))</f>
        <v/>
      </c>
      <c r="R880" t="str">
        <f>IF($N880="","",INDEX(DEF_OBLAST,$N880,4))</f>
        <v/>
      </c>
      <c r="S880" t="str">
        <f>IF($N880="","",INDEX(DEF_OBLAST,$N880,5))</f>
        <v/>
      </c>
      <c r="T880" t="str">
        <f>IF($N880="","",INDEX(DEF_OBLAST,$N880,6))</f>
        <v/>
      </c>
      <c r="U880" t="str">
        <f>IF($N880="","",INDEX(DEF_OBLAST,$N880,7))</f>
        <v/>
      </c>
      <c r="V880" t="str">
        <f>IF($N880="","",IF(ISNUMBER(INDEX(DEF_OBLAST,$N880,8)),INDEX(DEF_OBLAST,$N880,8),""))</f>
        <v/>
      </c>
      <c r="W880" t="str">
        <f>IF($N880="","",INDEX(DEF_OBLAST,$N880,9))</f>
        <v/>
      </c>
    </row>
    <row r="881" spans="12:23" x14ac:dyDescent="0.25">
      <c r="L881" t="str">
        <f t="shared" si="13"/>
        <v/>
      </c>
      <c r="N881" t="str">
        <f>IFERROR(IF(ROW()=2,1,IF(COUNTIF($N$1:$N880,$N880)+1&gt;IF(LEN(INDEX(DEF_MAIL,$N880))=LEN(SUBSTITUTE(INDEX(DEF_MAIL,$N880),";","")),1,LEN(INDEX(DEF_MAIL,$N880))-LEN(SUBSTITUTE(INDEX(DEF_MAIL,$N880),";",""))+1),IF($N880+1&gt;ROWS(DEF_MAIL),"",$N880+1),$N880)),"")</f>
        <v/>
      </c>
      <c r="O881" t="str">
        <f>IF($N881="","",INDEX(DEF_OBLAST,$N881,1))</f>
        <v/>
      </c>
      <c r="P881" t="str">
        <f>IF($N881="","",INDEX(DEF_OBLAST,$N881,2))</f>
        <v/>
      </c>
      <c r="Q881" t="str">
        <f>IF($N881="","",TRIM(RIGHT(LEFT(SUBSTITUTE(INDEX(DEF_MAIL,$N881),";",REPT(" ",LEN(INDEX(DEF_MAIL,$N881)))),COUNTIF($N$2:$N881,$N881)*LEN(INDEX(DEF_MAIL,$N881))),LEN(INDEX(DEF_MAIL,$N881)))))</f>
        <v/>
      </c>
      <c r="R881" t="str">
        <f>IF($N881="","",INDEX(DEF_OBLAST,$N881,4))</f>
        <v/>
      </c>
      <c r="S881" t="str">
        <f>IF($N881="","",INDEX(DEF_OBLAST,$N881,5))</f>
        <v/>
      </c>
      <c r="T881" t="str">
        <f>IF($N881="","",INDEX(DEF_OBLAST,$N881,6))</f>
        <v/>
      </c>
      <c r="U881" t="str">
        <f>IF($N881="","",INDEX(DEF_OBLAST,$N881,7))</f>
        <v/>
      </c>
      <c r="V881" t="str">
        <f>IF($N881="","",IF(ISNUMBER(INDEX(DEF_OBLAST,$N881,8)),INDEX(DEF_OBLAST,$N881,8),""))</f>
        <v/>
      </c>
      <c r="W881" t="str">
        <f>IF($N881="","",INDEX(DEF_OBLAST,$N881,9))</f>
        <v/>
      </c>
    </row>
    <row r="882" spans="12:23" x14ac:dyDescent="0.25">
      <c r="L882" t="str">
        <f t="shared" si="13"/>
        <v/>
      </c>
      <c r="N882" t="str">
        <f>IFERROR(IF(ROW()=2,1,IF(COUNTIF($N$1:$N881,$N881)+1&gt;IF(LEN(INDEX(DEF_MAIL,$N881))=LEN(SUBSTITUTE(INDEX(DEF_MAIL,$N881),";","")),1,LEN(INDEX(DEF_MAIL,$N881))-LEN(SUBSTITUTE(INDEX(DEF_MAIL,$N881),";",""))+1),IF($N881+1&gt;ROWS(DEF_MAIL),"",$N881+1),$N881)),"")</f>
        <v/>
      </c>
      <c r="O882" t="str">
        <f>IF($N882="","",INDEX(DEF_OBLAST,$N882,1))</f>
        <v/>
      </c>
      <c r="P882" t="str">
        <f>IF($N882="","",INDEX(DEF_OBLAST,$N882,2))</f>
        <v/>
      </c>
      <c r="Q882" t="str">
        <f>IF($N882="","",TRIM(RIGHT(LEFT(SUBSTITUTE(INDEX(DEF_MAIL,$N882),";",REPT(" ",LEN(INDEX(DEF_MAIL,$N882)))),COUNTIF($N$2:$N882,$N882)*LEN(INDEX(DEF_MAIL,$N882))),LEN(INDEX(DEF_MAIL,$N882)))))</f>
        <v/>
      </c>
      <c r="R882" t="str">
        <f>IF($N882="","",INDEX(DEF_OBLAST,$N882,4))</f>
        <v/>
      </c>
      <c r="S882" t="str">
        <f>IF($N882="","",INDEX(DEF_OBLAST,$N882,5))</f>
        <v/>
      </c>
      <c r="T882" t="str">
        <f>IF($N882="","",INDEX(DEF_OBLAST,$N882,6))</f>
        <v/>
      </c>
      <c r="U882" t="str">
        <f>IF($N882="","",INDEX(DEF_OBLAST,$N882,7))</f>
        <v/>
      </c>
      <c r="V882" t="str">
        <f>IF($N882="","",IF(ISNUMBER(INDEX(DEF_OBLAST,$N882,8)),INDEX(DEF_OBLAST,$N882,8),""))</f>
        <v/>
      </c>
      <c r="W882" t="str">
        <f>IF($N882="","",INDEX(DEF_OBLAST,$N882,9))</f>
        <v/>
      </c>
    </row>
    <row r="883" spans="12:23" x14ac:dyDescent="0.25">
      <c r="L883" t="str">
        <f t="shared" si="13"/>
        <v/>
      </c>
      <c r="N883" t="str">
        <f>IFERROR(IF(ROW()=2,1,IF(COUNTIF($N$1:$N882,$N882)+1&gt;IF(LEN(INDEX(DEF_MAIL,$N882))=LEN(SUBSTITUTE(INDEX(DEF_MAIL,$N882),";","")),1,LEN(INDEX(DEF_MAIL,$N882))-LEN(SUBSTITUTE(INDEX(DEF_MAIL,$N882),";",""))+1),IF($N882+1&gt;ROWS(DEF_MAIL),"",$N882+1),$N882)),"")</f>
        <v/>
      </c>
      <c r="O883" t="str">
        <f>IF($N883="","",INDEX(DEF_OBLAST,$N883,1))</f>
        <v/>
      </c>
      <c r="P883" t="str">
        <f>IF($N883="","",INDEX(DEF_OBLAST,$N883,2))</f>
        <v/>
      </c>
      <c r="Q883" t="str">
        <f>IF($N883="","",TRIM(RIGHT(LEFT(SUBSTITUTE(INDEX(DEF_MAIL,$N883),";",REPT(" ",LEN(INDEX(DEF_MAIL,$N883)))),COUNTIF($N$2:$N883,$N883)*LEN(INDEX(DEF_MAIL,$N883))),LEN(INDEX(DEF_MAIL,$N883)))))</f>
        <v/>
      </c>
      <c r="R883" t="str">
        <f>IF($N883="","",INDEX(DEF_OBLAST,$N883,4))</f>
        <v/>
      </c>
      <c r="S883" t="str">
        <f>IF($N883="","",INDEX(DEF_OBLAST,$N883,5))</f>
        <v/>
      </c>
      <c r="T883" t="str">
        <f>IF($N883="","",INDEX(DEF_OBLAST,$N883,6))</f>
        <v/>
      </c>
      <c r="U883" t="str">
        <f>IF($N883="","",INDEX(DEF_OBLAST,$N883,7))</f>
        <v/>
      </c>
      <c r="V883" t="str">
        <f>IF($N883="","",IF(ISNUMBER(INDEX(DEF_OBLAST,$N883,8)),INDEX(DEF_OBLAST,$N883,8),""))</f>
        <v/>
      </c>
      <c r="W883" t="str">
        <f>IF($N883="","",INDEX(DEF_OBLAST,$N883,9))</f>
        <v/>
      </c>
    </row>
    <row r="884" spans="12:23" x14ac:dyDescent="0.25">
      <c r="L884" t="str">
        <f t="shared" si="13"/>
        <v/>
      </c>
      <c r="N884" t="str">
        <f>IFERROR(IF(ROW()=2,1,IF(COUNTIF($N$1:$N883,$N883)+1&gt;IF(LEN(INDEX(DEF_MAIL,$N883))=LEN(SUBSTITUTE(INDEX(DEF_MAIL,$N883),";","")),1,LEN(INDEX(DEF_MAIL,$N883))-LEN(SUBSTITUTE(INDEX(DEF_MAIL,$N883),";",""))+1),IF($N883+1&gt;ROWS(DEF_MAIL),"",$N883+1),$N883)),"")</f>
        <v/>
      </c>
      <c r="O884" t="str">
        <f>IF($N884="","",INDEX(DEF_OBLAST,$N884,1))</f>
        <v/>
      </c>
      <c r="P884" t="str">
        <f>IF($N884="","",INDEX(DEF_OBLAST,$N884,2))</f>
        <v/>
      </c>
      <c r="Q884" t="str">
        <f>IF($N884="","",TRIM(RIGHT(LEFT(SUBSTITUTE(INDEX(DEF_MAIL,$N884),";",REPT(" ",LEN(INDEX(DEF_MAIL,$N884)))),COUNTIF($N$2:$N884,$N884)*LEN(INDEX(DEF_MAIL,$N884))),LEN(INDEX(DEF_MAIL,$N884)))))</f>
        <v/>
      </c>
      <c r="R884" t="str">
        <f>IF($N884="","",INDEX(DEF_OBLAST,$N884,4))</f>
        <v/>
      </c>
      <c r="S884" t="str">
        <f>IF($N884="","",INDEX(DEF_OBLAST,$N884,5))</f>
        <v/>
      </c>
      <c r="T884" t="str">
        <f>IF($N884="","",INDEX(DEF_OBLAST,$N884,6))</f>
        <v/>
      </c>
      <c r="U884" t="str">
        <f>IF($N884="","",INDEX(DEF_OBLAST,$N884,7))</f>
        <v/>
      </c>
      <c r="V884" t="str">
        <f>IF($N884="","",IF(ISNUMBER(INDEX(DEF_OBLAST,$N884,8)),INDEX(DEF_OBLAST,$N884,8),""))</f>
        <v/>
      </c>
      <c r="W884" t="str">
        <f>IF($N884="","",INDEX(DEF_OBLAST,$N884,9))</f>
        <v/>
      </c>
    </row>
    <row r="885" spans="12:23" x14ac:dyDescent="0.25">
      <c r="L885" t="str">
        <f t="shared" si="13"/>
        <v/>
      </c>
      <c r="N885" t="str">
        <f>IFERROR(IF(ROW()=2,1,IF(COUNTIF($N$1:$N884,$N884)+1&gt;IF(LEN(INDEX(DEF_MAIL,$N884))=LEN(SUBSTITUTE(INDEX(DEF_MAIL,$N884),";","")),1,LEN(INDEX(DEF_MAIL,$N884))-LEN(SUBSTITUTE(INDEX(DEF_MAIL,$N884),";",""))+1),IF($N884+1&gt;ROWS(DEF_MAIL),"",$N884+1),$N884)),"")</f>
        <v/>
      </c>
      <c r="O885" t="str">
        <f>IF($N885="","",INDEX(DEF_OBLAST,$N885,1))</f>
        <v/>
      </c>
      <c r="P885" t="str">
        <f>IF($N885="","",INDEX(DEF_OBLAST,$N885,2))</f>
        <v/>
      </c>
      <c r="Q885" t="str">
        <f>IF($N885="","",TRIM(RIGHT(LEFT(SUBSTITUTE(INDEX(DEF_MAIL,$N885),";",REPT(" ",LEN(INDEX(DEF_MAIL,$N885)))),COUNTIF($N$2:$N885,$N885)*LEN(INDEX(DEF_MAIL,$N885))),LEN(INDEX(DEF_MAIL,$N885)))))</f>
        <v/>
      </c>
      <c r="R885" t="str">
        <f>IF($N885="","",INDEX(DEF_OBLAST,$N885,4))</f>
        <v/>
      </c>
      <c r="S885" t="str">
        <f>IF($N885="","",INDEX(DEF_OBLAST,$N885,5))</f>
        <v/>
      </c>
      <c r="T885" t="str">
        <f>IF($N885="","",INDEX(DEF_OBLAST,$N885,6))</f>
        <v/>
      </c>
      <c r="U885" t="str">
        <f>IF($N885="","",INDEX(DEF_OBLAST,$N885,7))</f>
        <v/>
      </c>
      <c r="V885" t="str">
        <f>IF($N885="","",IF(ISNUMBER(INDEX(DEF_OBLAST,$N885,8)),INDEX(DEF_OBLAST,$N885,8),""))</f>
        <v/>
      </c>
      <c r="W885" t="str">
        <f>IF($N885="","",INDEX(DEF_OBLAST,$N885,9))</f>
        <v/>
      </c>
    </row>
    <row r="886" spans="12:23" x14ac:dyDescent="0.25">
      <c r="L886" t="str">
        <f t="shared" si="13"/>
        <v/>
      </c>
      <c r="N886" t="str">
        <f>IFERROR(IF(ROW()=2,1,IF(COUNTIF($N$1:$N885,$N885)+1&gt;IF(LEN(INDEX(DEF_MAIL,$N885))=LEN(SUBSTITUTE(INDEX(DEF_MAIL,$N885),";","")),1,LEN(INDEX(DEF_MAIL,$N885))-LEN(SUBSTITUTE(INDEX(DEF_MAIL,$N885),";",""))+1),IF($N885+1&gt;ROWS(DEF_MAIL),"",$N885+1),$N885)),"")</f>
        <v/>
      </c>
      <c r="O886" t="str">
        <f>IF($N886="","",INDEX(DEF_OBLAST,$N886,1))</f>
        <v/>
      </c>
      <c r="P886" t="str">
        <f>IF($N886="","",INDEX(DEF_OBLAST,$N886,2))</f>
        <v/>
      </c>
      <c r="Q886" t="str">
        <f>IF($N886="","",TRIM(RIGHT(LEFT(SUBSTITUTE(INDEX(DEF_MAIL,$N886),";",REPT(" ",LEN(INDEX(DEF_MAIL,$N886)))),COUNTIF($N$2:$N886,$N886)*LEN(INDEX(DEF_MAIL,$N886))),LEN(INDEX(DEF_MAIL,$N886)))))</f>
        <v/>
      </c>
      <c r="R886" t="str">
        <f>IF($N886="","",INDEX(DEF_OBLAST,$N886,4))</f>
        <v/>
      </c>
      <c r="S886" t="str">
        <f>IF($N886="","",INDEX(DEF_OBLAST,$N886,5))</f>
        <v/>
      </c>
      <c r="T886" t="str">
        <f>IF($N886="","",INDEX(DEF_OBLAST,$N886,6))</f>
        <v/>
      </c>
      <c r="U886" t="str">
        <f>IF($N886="","",INDEX(DEF_OBLAST,$N886,7))</f>
        <v/>
      </c>
      <c r="V886" t="str">
        <f>IF($N886="","",IF(ISNUMBER(INDEX(DEF_OBLAST,$N886,8)),INDEX(DEF_OBLAST,$N886,8),""))</f>
        <v/>
      </c>
      <c r="W886" t="str">
        <f>IF($N886="","",INDEX(DEF_OBLAST,$N886,9))</f>
        <v/>
      </c>
    </row>
    <row r="887" spans="12:23" x14ac:dyDescent="0.25">
      <c r="L887" t="str">
        <f t="shared" si="13"/>
        <v/>
      </c>
      <c r="N887" t="str">
        <f>IFERROR(IF(ROW()=2,1,IF(COUNTIF($N$1:$N886,$N886)+1&gt;IF(LEN(INDEX(DEF_MAIL,$N886))=LEN(SUBSTITUTE(INDEX(DEF_MAIL,$N886),";","")),1,LEN(INDEX(DEF_MAIL,$N886))-LEN(SUBSTITUTE(INDEX(DEF_MAIL,$N886),";",""))+1),IF($N886+1&gt;ROWS(DEF_MAIL),"",$N886+1),$N886)),"")</f>
        <v/>
      </c>
      <c r="O887" t="str">
        <f>IF($N887="","",INDEX(DEF_OBLAST,$N887,1))</f>
        <v/>
      </c>
      <c r="P887" t="str">
        <f>IF($N887="","",INDEX(DEF_OBLAST,$N887,2))</f>
        <v/>
      </c>
      <c r="Q887" t="str">
        <f>IF($N887="","",TRIM(RIGHT(LEFT(SUBSTITUTE(INDEX(DEF_MAIL,$N887),";",REPT(" ",LEN(INDEX(DEF_MAIL,$N887)))),COUNTIF($N$2:$N887,$N887)*LEN(INDEX(DEF_MAIL,$N887))),LEN(INDEX(DEF_MAIL,$N887)))))</f>
        <v/>
      </c>
      <c r="R887" t="str">
        <f>IF($N887="","",INDEX(DEF_OBLAST,$N887,4))</f>
        <v/>
      </c>
      <c r="S887" t="str">
        <f>IF($N887="","",INDEX(DEF_OBLAST,$N887,5))</f>
        <v/>
      </c>
      <c r="T887" t="str">
        <f>IF($N887="","",INDEX(DEF_OBLAST,$N887,6))</f>
        <v/>
      </c>
      <c r="U887" t="str">
        <f>IF($N887="","",INDEX(DEF_OBLAST,$N887,7))</f>
        <v/>
      </c>
      <c r="V887" t="str">
        <f>IF($N887="","",IF(ISNUMBER(INDEX(DEF_OBLAST,$N887,8)),INDEX(DEF_OBLAST,$N887,8),""))</f>
        <v/>
      </c>
      <c r="W887" t="str">
        <f>IF($N887="","",INDEX(DEF_OBLAST,$N887,9))</f>
        <v/>
      </c>
    </row>
    <row r="888" spans="12:23" x14ac:dyDescent="0.25">
      <c r="L888" t="str">
        <f t="shared" si="13"/>
        <v/>
      </c>
      <c r="N888" t="str">
        <f>IFERROR(IF(ROW()=2,1,IF(COUNTIF($N$1:$N887,$N887)+1&gt;IF(LEN(INDEX(DEF_MAIL,$N887))=LEN(SUBSTITUTE(INDEX(DEF_MAIL,$N887),";","")),1,LEN(INDEX(DEF_MAIL,$N887))-LEN(SUBSTITUTE(INDEX(DEF_MAIL,$N887),";",""))+1),IF($N887+1&gt;ROWS(DEF_MAIL),"",$N887+1),$N887)),"")</f>
        <v/>
      </c>
      <c r="O888" t="str">
        <f>IF($N888="","",INDEX(DEF_OBLAST,$N888,1))</f>
        <v/>
      </c>
      <c r="P888" t="str">
        <f>IF($N888="","",INDEX(DEF_OBLAST,$N888,2))</f>
        <v/>
      </c>
      <c r="Q888" t="str">
        <f>IF($N888="","",TRIM(RIGHT(LEFT(SUBSTITUTE(INDEX(DEF_MAIL,$N888),";",REPT(" ",LEN(INDEX(DEF_MAIL,$N888)))),COUNTIF($N$2:$N888,$N888)*LEN(INDEX(DEF_MAIL,$N888))),LEN(INDEX(DEF_MAIL,$N888)))))</f>
        <v/>
      </c>
      <c r="R888" t="str">
        <f>IF($N888="","",INDEX(DEF_OBLAST,$N888,4))</f>
        <v/>
      </c>
      <c r="S888" t="str">
        <f>IF($N888="","",INDEX(DEF_OBLAST,$N888,5))</f>
        <v/>
      </c>
      <c r="T888" t="str">
        <f>IF($N888="","",INDEX(DEF_OBLAST,$N888,6))</f>
        <v/>
      </c>
      <c r="U888" t="str">
        <f>IF($N888="","",INDEX(DEF_OBLAST,$N888,7))</f>
        <v/>
      </c>
      <c r="V888" t="str">
        <f>IF($N888="","",IF(ISNUMBER(INDEX(DEF_OBLAST,$N888,8)),INDEX(DEF_OBLAST,$N888,8),""))</f>
        <v/>
      </c>
      <c r="W888" t="str">
        <f>IF($N888="","",INDEX(DEF_OBLAST,$N888,9))</f>
        <v/>
      </c>
    </row>
    <row r="889" spans="12:23" x14ac:dyDescent="0.25">
      <c r="L889" t="str">
        <f t="shared" si="13"/>
        <v/>
      </c>
      <c r="N889" t="str">
        <f>IFERROR(IF(ROW()=2,1,IF(COUNTIF($N$1:$N888,$N888)+1&gt;IF(LEN(INDEX(DEF_MAIL,$N888))=LEN(SUBSTITUTE(INDEX(DEF_MAIL,$N888),";","")),1,LEN(INDEX(DEF_MAIL,$N888))-LEN(SUBSTITUTE(INDEX(DEF_MAIL,$N888),";",""))+1),IF($N888+1&gt;ROWS(DEF_MAIL),"",$N888+1),$N888)),"")</f>
        <v/>
      </c>
      <c r="O889" t="str">
        <f>IF($N889="","",INDEX(DEF_OBLAST,$N889,1))</f>
        <v/>
      </c>
      <c r="P889" t="str">
        <f>IF($N889="","",INDEX(DEF_OBLAST,$N889,2))</f>
        <v/>
      </c>
      <c r="Q889" t="str">
        <f>IF($N889="","",TRIM(RIGHT(LEFT(SUBSTITUTE(INDEX(DEF_MAIL,$N889),";",REPT(" ",LEN(INDEX(DEF_MAIL,$N889)))),COUNTIF($N$2:$N889,$N889)*LEN(INDEX(DEF_MAIL,$N889))),LEN(INDEX(DEF_MAIL,$N889)))))</f>
        <v/>
      </c>
      <c r="R889" t="str">
        <f>IF($N889="","",INDEX(DEF_OBLAST,$N889,4))</f>
        <v/>
      </c>
      <c r="S889" t="str">
        <f>IF($N889="","",INDEX(DEF_OBLAST,$N889,5))</f>
        <v/>
      </c>
      <c r="T889" t="str">
        <f>IF($N889="","",INDEX(DEF_OBLAST,$N889,6))</f>
        <v/>
      </c>
      <c r="U889" t="str">
        <f>IF($N889="","",INDEX(DEF_OBLAST,$N889,7))</f>
        <v/>
      </c>
      <c r="V889" t="str">
        <f>IF($N889="","",IF(ISNUMBER(INDEX(DEF_OBLAST,$N889,8)),INDEX(DEF_OBLAST,$N889,8),""))</f>
        <v/>
      </c>
      <c r="W889" t="str">
        <f>IF($N889="","",INDEX(DEF_OBLAST,$N889,9))</f>
        <v/>
      </c>
    </row>
    <row r="890" spans="12:23" x14ac:dyDescent="0.25">
      <c r="L890" t="str">
        <f t="shared" si="13"/>
        <v/>
      </c>
      <c r="N890" t="str">
        <f>IFERROR(IF(ROW()=2,1,IF(COUNTIF($N$1:$N889,$N889)+1&gt;IF(LEN(INDEX(DEF_MAIL,$N889))=LEN(SUBSTITUTE(INDEX(DEF_MAIL,$N889),";","")),1,LEN(INDEX(DEF_MAIL,$N889))-LEN(SUBSTITUTE(INDEX(DEF_MAIL,$N889),";",""))+1),IF($N889+1&gt;ROWS(DEF_MAIL),"",$N889+1),$N889)),"")</f>
        <v/>
      </c>
      <c r="O890" t="str">
        <f>IF($N890="","",INDEX(DEF_OBLAST,$N890,1))</f>
        <v/>
      </c>
      <c r="P890" t="str">
        <f>IF($N890="","",INDEX(DEF_OBLAST,$N890,2))</f>
        <v/>
      </c>
      <c r="Q890" t="str">
        <f>IF($N890="","",TRIM(RIGHT(LEFT(SUBSTITUTE(INDEX(DEF_MAIL,$N890),";",REPT(" ",LEN(INDEX(DEF_MAIL,$N890)))),COUNTIF($N$2:$N890,$N890)*LEN(INDEX(DEF_MAIL,$N890))),LEN(INDEX(DEF_MAIL,$N890)))))</f>
        <v/>
      </c>
      <c r="R890" t="str">
        <f>IF($N890="","",INDEX(DEF_OBLAST,$N890,4))</f>
        <v/>
      </c>
      <c r="S890" t="str">
        <f>IF($N890="","",INDEX(DEF_OBLAST,$N890,5))</f>
        <v/>
      </c>
      <c r="T890" t="str">
        <f>IF($N890="","",INDEX(DEF_OBLAST,$N890,6))</f>
        <v/>
      </c>
      <c r="U890" t="str">
        <f>IF($N890="","",INDEX(DEF_OBLAST,$N890,7))</f>
        <v/>
      </c>
      <c r="V890" t="str">
        <f>IF($N890="","",IF(ISNUMBER(INDEX(DEF_OBLAST,$N890,8)),INDEX(DEF_OBLAST,$N890,8),""))</f>
        <v/>
      </c>
      <c r="W890" t="str">
        <f>IF($N890="","",INDEX(DEF_OBLAST,$N890,9))</f>
        <v/>
      </c>
    </row>
    <row r="891" spans="12:23" x14ac:dyDescent="0.25">
      <c r="L891" t="str">
        <f t="shared" si="13"/>
        <v/>
      </c>
      <c r="N891" t="str">
        <f>IFERROR(IF(ROW()=2,1,IF(COUNTIF($N$1:$N890,$N890)+1&gt;IF(LEN(INDEX(DEF_MAIL,$N890))=LEN(SUBSTITUTE(INDEX(DEF_MAIL,$N890),";","")),1,LEN(INDEX(DEF_MAIL,$N890))-LEN(SUBSTITUTE(INDEX(DEF_MAIL,$N890),";",""))+1),IF($N890+1&gt;ROWS(DEF_MAIL),"",$N890+1),$N890)),"")</f>
        <v/>
      </c>
      <c r="O891" t="str">
        <f>IF($N891="","",INDEX(DEF_OBLAST,$N891,1))</f>
        <v/>
      </c>
      <c r="P891" t="str">
        <f>IF($N891="","",INDEX(DEF_OBLAST,$N891,2))</f>
        <v/>
      </c>
      <c r="Q891" t="str">
        <f>IF($N891="","",TRIM(RIGHT(LEFT(SUBSTITUTE(INDEX(DEF_MAIL,$N891),";",REPT(" ",LEN(INDEX(DEF_MAIL,$N891)))),COUNTIF($N$2:$N891,$N891)*LEN(INDEX(DEF_MAIL,$N891))),LEN(INDEX(DEF_MAIL,$N891)))))</f>
        <v/>
      </c>
      <c r="R891" t="str">
        <f>IF($N891="","",INDEX(DEF_OBLAST,$N891,4))</f>
        <v/>
      </c>
      <c r="S891" t="str">
        <f>IF($N891="","",INDEX(DEF_OBLAST,$N891,5))</f>
        <v/>
      </c>
      <c r="T891" t="str">
        <f>IF($N891="","",INDEX(DEF_OBLAST,$N891,6))</f>
        <v/>
      </c>
      <c r="U891" t="str">
        <f>IF($N891="","",INDEX(DEF_OBLAST,$N891,7))</f>
        <v/>
      </c>
      <c r="V891" t="str">
        <f>IF($N891="","",IF(ISNUMBER(INDEX(DEF_OBLAST,$N891,8)),INDEX(DEF_OBLAST,$N891,8),""))</f>
        <v/>
      </c>
      <c r="W891" t="str">
        <f>IF($N891="","",INDEX(DEF_OBLAST,$N891,9))</f>
        <v/>
      </c>
    </row>
    <row r="892" spans="12:23" x14ac:dyDescent="0.25">
      <c r="L892" t="str">
        <f t="shared" si="13"/>
        <v/>
      </c>
      <c r="N892" t="str">
        <f>IFERROR(IF(ROW()=2,1,IF(COUNTIF($N$1:$N891,$N891)+1&gt;IF(LEN(INDEX(DEF_MAIL,$N891))=LEN(SUBSTITUTE(INDEX(DEF_MAIL,$N891),";","")),1,LEN(INDEX(DEF_MAIL,$N891))-LEN(SUBSTITUTE(INDEX(DEF_MAIL,$N891),";",""))+1),IF($N891+1&gt;ROWS(DEF_MAIL),"",$N891+1),$N891)),"")</f>
        <v/>
      </c>
      <c r="O892" t="str">
        <f>IF($N892="","",INDEX(DEF_OBLAST,$N892,1))</f>
        <v/>
      </c>
      <c r="P892" t="str">
        <f>IF($N892="","",INDEX(DEF_OBLAST,$N892,2))</f>
        <v/>
      </c>
      <c r="Q892" t="str">
        <f>IF($N892="","",TRIM(RIGHT(LEFT(SUBSTITUTE(INDEX(DEF_MAIL,$N892),";",REPT(" ",LEN(INDEX(DEF_MAIL,$N892)))),COUNTIF($N$2:$N892,$N892)*LEN(INDEX(DEF_MAIL,$N892))),LEN(INDEX(DEF_MAIL,$N892)))))</f>
        <v/>
      </c>
      <c r="R892" t="str">
        <f>IF($N892="","",INDEX(DEF_OBLAST,$N892,4))</f>
        <v/>
      </c>
      <c r="S892" t="str">
        <f>IF($N892="","",INDEX(DEF_OBLAST,$N892,5))</f>
        <v/>
      </c>
      <c r="T892" t="str">
        <f>IF($N892="","",INDEX(DEF_OBLAST,$N892,6))</f>
        <v/>
      </c>
      <c r="U892" t="str">
        <f>IF($N892="","",INDEX(DEF_OBLAST,$N892,7))</f>
        <v/>
      </c>
      <c r="V892" t="str">
        <f>IF($N892="","",IF(ISNUMBER(INDEX(DEF_OBLAST,$N892,8)),INDEX(DEF_OBLAST,$N892,8),""))</f>
        <v/>
      </c>
      <c r="W892" t="str">
        <f>IF($N892="","",INDEX(DEF_OBLAST,$N892,9))</f>
        <v/>
      </c>
    </row>
    <row r="893" spans="12:23" x14ac:dyDescent="0.25">
      <c r="L893" t="str">
        <f t="shared" si="13"/>
        <v/>
      </c>
      <c r="N893" t="str">
        <f>IFERROR(IF(ROW()=2,1,IF(COUNTIF($N$1:$N892,$N892)+1&gt;IF(LEN(INDEX(DEF_MAIL,$N892))=LEN(SUBSTITUTE(INDEX(DEF_MAIL,$N892),";","")),1,LEN(INDEX(DEF_MAIL,$N892))-LEN(SUBSTITUTE(INDEX(DEF_MAIL,$N892),";",""))+1),IF($N892+1&gt;ROWS(DEF_MAIL),"",$N892+1),$N892)),"")</f>
        <v/>
      </c>
      <c r="O893" t="str">
        <f>IF($N893="","",INDEX(DEF_OBLAST,$N893,1))</f>
        <v/>
      </c>
      <c r="P893" t="str">
        <f>IF($N893="","",INDEX(DEF_OBLAST,$N893,2))</f>
        <v/>
      </c>
      <c r="Q893" t="str">
        <f>IF($N893="","",TRIM(RIGHT(LEFT(SUBSTITUTE(INDEX(DEF_MAIL,$N893),";",REPT(" ",LEN(INDEX(DEF_MAIL,$N893)))),COUNTIF($N$2:$N893,$N893)*LEN(INDEX(DEF_MAIL,$N893))),LEN(INDEX(DEF_MAIL,$N893)))))</f>
        <v/>
      </c>
      <c r="R893" t="str">
        <f>IF($N893="","",INDEX(DEF_OBLAST,$N893,4))</f>
        <v/>
      </c>
      <c r="S893" t="str">
        <f>IF($N893="","",INDEX(DEF_OBLAST,$N893,5))</f>
        <v/>
      </c>
      <c r="T893" t="str">
        <f>IF($N893="","",INDEX(DEF_OBLAST,$N893,6))</f>
        <v/>
      </c>
      <c r="U893" t="str">
        <f>IF($N893="","",INDEX(DEF_OBLAST,$N893,7))</f>
        <v/>
      </c>
      <c r="V893" t="str">
        <f>IF($N893="","",IF(ISNUMBER(INDEX(DEF_OBLAST,$N893,8)),INDEX(DEF_OBLAST,$N893,8),""))</f>
        <v/>
      </c>
      <c r="W893" t="str">
        <f>IF($N893="","",INDEX(DEF_OBLAST,$N893,9))</f>
        <v/>
      </c>
    </row>
    <row r="894" spans="12:23" x14ac:dyDescent="0.25">
      <c r="L894" t="str">
        <f t="shared" si="13"/>
        <v/>
      </c>
      <c r="N894" t="str">
        <f>IFERROR(IF(ROW()=2,1,IF(COUNTIF($N$1:$N893,$N893)+1&gt;IF(LEN(INDEX(DEF_MAIL,$N893))=LEN(SUBSTITUTE(INDEX(DEF_MAIL,$N893),";","")),1,LEN(INDEX(DEF_MAIL,$N893))-LEN(SUBSTITUTE(INDEX(DEF_MAIL,$N893),";",""))+1),IF($N893+1&gt;ROWS(DEF_MAIL),"",$N893+1),$N893)),"")</f>
        <v/>
      </c>
      <c r="O894" t="str">
        <f>IF($N894="","",INDEX(DEF_OBLAST,$N894,1))</f>
        <v/>
      </c>
      <c r="P894" t="str">
        <f>IF($N894="","",INDEX(DEF_OBLAST,$N894,2))</f>
        <v/>
      </c>
      <c r="Q894" t="str">
        <f>IF($N894="","",TRIM(RIGHT(LEFT(SUBSTITUTE(INDEX(DEF_MAIL,$N894),";",REPT(" ",LEN(INDEX(DEF_MAIL,$N894)))),COUNTIF($N$2:$N894,$N894)*LEN(INDEX(DEF_MAIL,$N894))),LEN(INDEX(DEF_MAIL,$N894)))))</f>
        <v/>
      </c>
      <c r="R894" t="str">
        <f>IF($N894="","",INDEX(DEF_OBLAST,$N894,4))</f>
        <v/>
      </c>
      <c r="S894" t="str">
        <f>IF($N894="","",INDEX(DEF_OBLAST,$N894,5))</f>
        <v/>
      </c>
      <c r="T894" t="str">
        <f>IF($N894="","",INDEX(DEF_OBLAST,$N894,6))</f>
        <v/>
      </c>
      <c r="U894" t="str">
        <f>IF($N894="","",INDEX(DEF_OBLAST,$N894,7))</f>
        <v/>
      </c>
      <c r="V894" t="str">
        <f>IF($N894="","",IF(ISNUMBER(INDEX(DEF_OBLAST,$N894,8)),INDEX(DEF_OBLAST,$N894,8),""))</f>
        <v/>
      </c>
      <c r="W894" t="str">
        <f>IF($N894="","",INDEX(DEF_OBLAST,$N894,9))</f>
        <v/>
      </c>
    </row>
    <row r="895" spans="12:23" x14ac:dyDescent="0.25">
      <c r="L895" t="str">
        <f t="shared" si="13"/>
        <v/>
      </c>
      <c r="N895" t="str">
        <f>IFERROR(IF(ROW()=2,1,IF(COUNTIF($N$1:$N894,$N894)+1&gt;IF(LEN(INDEX(DEF_MAIL,$N894))=LEN(SUBSTITUTE(INDEX(DEF_MAIL,$N894),";","")),1,LEN(INDEX(DEF_MAIL,$N894))-LEN(SUBSTITUTE(INDEX(DEF_MAIL,$N894),";",""))+1),IF($N894+1&gt;ROWS(DEF_MAIL),"",$N894+1),$N894)),"")</f>
        <v/>
      </c>
      <c r="O895" t="str">
        <f>IF($N895="","",INDEX(DEF_OBLAST,$N895,1))</f>
        <v/>
      </c>
      <c r="P895" t="str">
        <f>IF($N895="","",INDEX(DEF_OBLAST,$N895,2))</f>
        <v/>
      </c>
      <c r="Q895" t="str">
        <f>IF($N895="","",TRIM(RIGHT(LEFT(SUBSTITUTE(INDEX(DEF_MAIL,$N895),";",REPT(" ",LEN(INDEX(DEF_MAIL,$N895)))),COUNTIF($N$2:$N895,$N895)*LEN(INDEX(DEF_MAIL,$N895))),LEN(INDEX(DEF_MAIL,$N895)))))</f>
        <v/>
      </c>
      <c r="R895" t="str">
        <f>IF($N895="","",INDEX(DEF_OBLAST,$N895,4))</f>
        <v/>
      </c>
      <c r="S895" t="str">
        <f>IF($N895="","",INDEX(DEF_OBLAST,$N895,5))</f>
        <v/>
      </c>
      <c r="T895" t="str">
        <f>IF($N895="","",INDEX(DEF_OBLAST,$N895,6))</f>
        <v/>
      </c>
      <c r="U895" t="str">
        <f>IF($N895="","",INDEX(DEF_OBLAST,$N895,7))</f>
        <v/>
      </c>
      <c r="V895" t="str">
        <f>IF($N895="","",IF(ISNUMBER(INDEX(DEF_OBLAST,$N895,8)),INDEX(DEF_OBLAST,$N895,8),""))</f>
        <v/>
      </c>
      <c r="W895" t="str">
        <f>IF($N895="","",INDEX(DEF_OBLAST,$N895,9))</f>
        <v/>
      </c>
    </row>
    <row r="896" spans="12:23" x14ac:dyDescent="0.25">
      <c r="L896" t="str">
        <f t="shared" si="13"/>
        <v/>
      </c>
      <c r="N896" t="str">
        <f>IFERROR(IF(ROW()=2,1,IF(COUNTIF($N$1:$N895,$N895)+1&gt;IF(LEN(INDEX(DEF_MAIL,$N895))=LEN(SUBSTITUTE(INDEX(DEF_MAIL,$N895),";","")),1,LEN(INDEX(DEF_MAIL,$N895))-LEN(SUBSTITUTE(INDEX(DEF_MAIL,$N895),";",""))+1),IF($N895+1&gt;ROWS(DEF_MAIL),"",$N895+1),$N895)),"")</f>
        <v/>
      </c>
      <c r="O896" t="str">
        <f>IF($N896="","",INDEX(DEF_OBLAST,$N896,1))</f>
        <v/>
      </c>
      <c r="P896" t="str">
        <f>IF($N896="","",INDEX(DEF_OBLAST,$N896,2))</f>
        <v/>
      </c>
      <c r="Q896" t="str">
        <f>IF($N896="","",TRIM(RIGHT(LEFT(SUBSTITUTE(INDEX(DEF_MAIL,$N896),";",REPT(" ",LEN(INDEX(DEF_MAIL,$N896)))),COUNTIF($N$2:$N896,$N896)*LEN(INDEX(DEF_MAIL,$N896))),LEN(INDEX(DEF_MAIL,$N896)))))</f>
        <v/>
      </c>
      <c r="R896" t="str">
        <f>IF($N896="","",INDEX(DEF_OBLAST,$N896,4))</f>
        <v/>
      </c>
      <c r="S896" t="str">
        <f>IF($N896="","",INDEX(DEF_OBLAST,$N896,5))</f>
        <v/>
      </c>
      <c r="T896" t="str">
        <f>IF($N896="","",INDEX(DEF_OBLAST,$N896,6))</f>
        <v/>
      </c>
      <c r="U896" t="str">
        <f>IF($N896="","",INDEX(DEF_OBLAST,$N896,7))</f>
        <v/>
      </c>
      <c r="V896" t="str">
        <f>IF($N896="","",IF(ISNUMBER(INDEX(DEF_OBLAST,$N896,8)),INDEX(DEF_OBLAST,$N896,8),""))</f>
        <v/>
      </c>
      <c r="W896" t="str">
        <f>IF($N896="","",INDEX(DEF_OBLAST,$N896,9))</f>
        <v/>
      </c>
    </row>
    <row r="897" spans="12:23" x14ac:dyDescent="0.25">
      <c r="L897" t="str">
        <f t="shared" si="13"/>
        <v/>
      </c>
      <c r="N897" t="str">
        <f>IFERROR(IF(ROW()=2,1,IF(COUNTIF($N$1:$N896,$N896)+1&gt;IF(LEN(INDEX(DEF_MAIL,$N896))=LEN(SUBSTITUTE(INDEX(DEF_MAIL,$N896),";","")),1,LEN(INDEX(DEF_MAIL,$N896))-LEN(SUBSTITUTE(INDEX(DEF_MAIL,$N896),";",""))+1),IF($N896+1&gt;ROWS(DEF_MAIL),"",$N896+1),$N896)),"")</f>
        <v/>
      </c>
      <c r="O897" t="str">
        <f>IF($N897="","",INDEX(DEF_OBLAST,$N897,1))</f>
        <v/>
      </c>
      <c r="P897" t="str">
        <f>IF($N897="","",INDEX(DEF_OBLAST,$N897,2))</f>
        <v/>
      </c>
      <c r="Q897" t="str">
        <f>IF($N897="","",TRIM(RIGHT(LEFT(SUBSTITUTE(INDEX(DEF_MAIL,$N897),";",REPT(" ",LEN(INDEX(DEF_MAIL,$N897)))),COUNTIF($N$2:$N897,$N897)*LEN(INDEX(DEF_MAIL,$N897))),LEN(INDEX(DEF_MAIL,$N897)))))</f>
        <v/>
      </c>
      <c r="R897" t="str">
        <f>IF($N897="","",INDEX(DEF_OBLAST,$N897,4))</f>
        <v/>
      </c>
      <c r="S897" t="str">
        <f>IF($N897="","",INDEX(DEF_OBLAST,$N897,5))</f>
        <v/>
      </c>
      <c r="T897" t="str">
        <f>IF($N897="","",INDEX(DEF_OBLAST,$N897,6))</f>
        <v/>
      </c>
      <c r="U897" t="str">
        <f>IF($N897="","",INDEX(DEF_OBLAST,$N897,7))</f>
        <v/>
      </c>
      <c r="V897" t="str">
        <f>IF($N897="","",IF(ISNUMBER(INDEX(DEF_OBLAST,$N897,8)),INDEX(DEF_OBLAST,$N897,8),""))</f>
        <v/>
      </c>
      <c r="W897" t="str">
        <f>IF($N897="","",INDEX(DEF_OBLAST,$N897,9))</f>
        <v/>
      </c>
    </row>
    <row r="898" spans="12:23" x14ac:dyDescent="0.25">
      <c r="L898" t="str">
        <f t="shared" si="13"/>
        <v/>
      </c>
      <c r="N898" t="str">
        <f>IFERROR(IF(ROW()=2,1,IF(COUNTIF($N$1:$N897,$N897)+1&gt;IF(LEN(INDEX(DEF_MAIL,$N897))=LEN(SUBSTITUTE(INDEX(DEF_MAIL,$N897),";","")),1,LEN(INDEX(DEF_MAIL,$N897))-LEN(SUBSTITUTE(INDEX(DEF_MAIL,$N897),";",""))+1),IF($N897+1&gt;ROWS(DEF_MAIL),"",$N897+1),$N897)),"")</f>
        <v/>
      </c>
      <c r="O898" t="str">
        <f>IF($N898="","",INDEX(DEF_OBLAST,$N898,1))</f>
        <v/>
      </c>
      <c r="P898" t="str">
        <f>IF($N898="","",INDEX(DEF_OBLAST,$N898,2))</f>
        <v/>
      </c>
      <c r="Q898" t="str">
        <f>IF($N898="","",TRIM(RIGHT(LEFT(SUBSTITUTE(INDEX(DEF_MAIL,$N898),";",REPT(" ",LEN(INDEX(DEF_MAIL,$N898)))),COUNTIF($N$2:$N898,$N898)*LEN(INDEX(DEF_MAIL,$N898))),LEN(INDEX(DEF_MAIL,$N898)))))</f>
        <v/>
      </c>
      <c r="R898" t="str">
        <f>IF($N898="","",INDEX(DEF_OBLAST,$N898,4))</f>
        <v/>
      </c>
      <c r="S898" t="str">
        <f>IF($N898="","",INDEX(DEF_OBLAST,$N898,5))</f>
        <v/>
      </c>
      <c r="T898" t="str">
        <f>IF($N898="","",INDEX(DEF_OBLAST,$N898,6))</f>
        <v/>
      </c>
      <c r="U898" t="str">
        <f>IF($N898="","",INDEX(DEF_OBLAST,$N898,7))</f>
        <v/>
      </c>
      <c r="V898" t="str">
        <f>IF($N898="","",IF(ISNUMBER(INDEX(DEF_OBLAST,$N898,8)),INDEX(DEF_OBLAST,$N898,8),""))</f>
        <v/>
      </c>
      <c r="W898" t="str">
        <f>IF($N898="","",INDEX(DEF_OBLAST,$N898,9))</f>
        <v/>
      </c>
    </row>
    <row r="899" spans="12:23" x14ac:dyDescent="0.25">
      <c r="L899" t="str">
        <f t="shared" si="13"/>
        <v/>
      </c>
      <c r="N899" t="str">
        <f>IFERROR(IF(ROW()=2,1,IF(COUNTIF($N$1:$N898,$N898)+1&gt;IF(LEN(INDEX(DEF_MAIL,$N898))=LEN(SUBSTITUTE(INDEX(DEF_MAIL,$N898),";","")),1,LEN(INDEX(DEF_MAIL,$N898))-LEN(SUBSTITUTE(INDEX(DEF_MAIL,$N898),";",""))+1),IF($N898+1&gt;ROWS(DEF_MAIL),"",$N898+1),$N898)),"")</f>
        <v/>
      </c>
      <c r="O899" t="str">
        <f>IF($N899="","",INDEX(DEF_OBLAST,$N899,1))</f>
        <v/>
      </c>
      <c r="P899" t="str">
        <f>IF($N899="","",INDEX(DEF_OBLAST,$N899,2))</f>
        <v/>
      </c>
      <c r="Q899" t="str">
        <f>IF($N899="","",TRIM(RIGHT(LEFT(SUBSTITUTE(INDEX(DEF_MAIL,$N899),";",REPT(" ",LEN(INDEX(DEF_MAIL,$N899)))),COUNTIF($N$2:$N899,$N899)*LEN(INDEX(DEF_MAIL,$N899))),LEN(INDEX(DEF_MAIL,$N899)))))</f>
        <v/>
      </c>
      <c r="R899" t="str">
        <f>IF($N899="","",INDEX(DEF_OBLAST,$N899,4))</f>
        <v/>
      </c>
      <c r="S899" t="str">
        <f>IF($N899="","",INDEX(DEF_OBLAST,$N899,5))</f>
        <v/>
      </c>
      <c r="T899" t="str">
        <f>IF($N899="","",INDEX(DEF_OBLAST,$N899,6))</f>
        <v/>
      </c>
      <c r="U899" t="str">
        <f>IF($N899="","",INDEX(DEF_OBLAST,$N899,7))</f>
        <v/>
      </c>
      <c r="V899" t="str">
        <f>IF($N899="","",IF(ISNUMBER(INDEX(DEF_OBLAST,$N899,8)),INDEX(DEF_OBLAST,$N899,8),""))</f>
        <v/>
      </c>
      <c r="W899" t="str">
        <f>IF($N899="","",INDEX(DEF_OBLAST,$N899,9))</f>
        <v/>
      </c>
    </row>
    <row r="900" spans="12:23" x14ac:dyDescent="0.25">
      <c r="L900" t="str">
        <f t="shared" ref="L900:L963" si="14">SUBSTITUTE(SUBSTITUTE(C900,MID(DEF_ODDEL,1,1),";"),MID(DEF_ODDEL,2,1),";")</f>
        <v/>
      </c>
      <c r="N900" t="str">
        <f>IFERROR(IF(ROW()=2,1,IF(COUNTIF($N$1:$N899,$N899)+1&gt;IF(LEN(INDEX(DEF_MAIL,$N899))=LEN(SUBSTITUTE(INDEX(DEF_MAIL,$N899),";","")),1,LEN(INDEX(DEF_MAIL,$N899))-LEN(SUBSTITUTE(INDEX(DEF_MAIL,$N899),";",""))+1),IF($N899+1&gt;ROWS(DEF_MAIL),"",$N899+1),$N899)),"")</f>
        <v/>
      </c>
      <c r="O900" t="str">
        <f>IF($N900="","",INDEX(DEF_OBLAST,$N900,1))</f>
        <v/>
      </c>
      <c r="P900" t="str">
        <f>IF($N900="","",INDEX(DEF_OBLAST,$N900,2))</f>
        <v/>
      </c>
      <c r="Q900" t="str">
        <f>IF($N900="","",TRIM(RIGHT(LEFT(SUBSTITUTE(INDEX(DEF_MAIL,$N900),";",REPT(" ",LEN(INDEX(DEF_MAIL,$N900)))),COUNTIF($N$2:$N900,$N900)*LEN(INDEX(DEF_MAIL,$N900))),LEN(INDEX(DEF_MAIL,$N900)))))</f>
        <v/>
      </c>
      <c r="R900" t="str">
        <f>IF($N900="","",INDEX(DEF_OBLAST,$N900,4))</f>
        <v/>
      </c>
      <c r="S900" t="str">
        <f>IF($N900="","",INDEX(DEF_OBLAST,$N900,5))</f>
        <v/>
      </c>
      <c r="T900" t="str">
        <f>IF($N900="","",INDEX(DEF_OBLAST,$N900,6))</f>
        <v/>
      </c>
      <c r="U900" t="str">
        <f>IF($N900="","",INDEX(DEF_OBLAST,$N900,7))</f>
        <v/>
      </c>
      <c r="V900" t="str">
        <f>IF($N900="","",IF(ISNUMBER(INDEX(DEF_OBLAST,$N900,8)),INDEX(DEF_OBLAST,$N900,8),""))</f>
        <v/>
      </c>
      <c r="W900" t="str">
        <f>IF($N900="","",INDEX(DEF_OBLAST,$N900,9))</f>
        <v/>
      </c>
    </row>
    <row r="901" spans="12:23" x14ac:dyDescent="0.25">
      <c r="L901" t="str">
        <f t="shared" si="14"/>
        <v/>
      </c>
      <c r="N901" t="str">
        <f>IFERROR(IF(ROW()=2,1,IF(COUNTIF($N$1:$N900,$N900)+1&gt;IF(LEN(INDEX(DEF_MAIL,$N900))=LEN(SUBSTITUTE(INDEX(DEF_MAIL,$N900),";","")),1,LEN(INDEX(DEF_MAIL,$N900))-LEN(SUBSTITUTE(INDEX(DEF_MAIL,$N900),";",""))+1),IF($N900+1&gt;ROWS(DEF_MAIL),"",$N900+1),$N900)),"")</f>
        <v/>
      </c>
      <c r="O901" t="str">
        <f>IF($N901="","",INDEX(DEF_OBLAST,$N901,1))</f>
        <v/>
      </c>
      <c r="P901" t="str">
        <f>IF($N901="","",INDEX(DEF_OBLAST,$N901,2))</f>
        <v/>
      </c>
      <c r="Q901" t="str">
        <f>IF($N901="","",TRIM(RIGHT(LEFT(SUBSTITUTE(INDEX(DEF_MAIL,$N901),";",REPT(" ",LEN(INDEX(DEF_MAIL,$N901)))),COUNTIF($N$2:$N901,$N901)*LEN(INDEX(DEF_MAIL,$N901))),LEN(INDEX(DEF_MAIL,$N901)))))</f>
        <v/>
      </c>
      <c r="R901" t="str">
        <f>IF($N901="","",INDEX(DEF_OBLAST,$N901,4))</f>
        <v/>
      </c>
      <c r="S901" t="str">
        <f>IF($N901="","",INDEX(DEF_OBLAST,$N901,5))</f>
        <v/>
      </c>
      <c r="T901" t="str">
        <f>IF($N901="","",INDEX(DEF_OBLAST,$N901,6))</f>
        <v/>
      </c>
      <c r="U901" t="str">
        <f>IF($N901="","",INDEX(DEF_OBLAST,$N901,7))</f>
        <v/>
      </c>
      <c r="V901" t="str">
        <f>IF($N901="","",IF(ISNUMBER(INDEX(DEF_OBLAST,$N901,8)),INDEX(DEF_OBLAST,$N901,8),""))</f>
        <v/>
      </c>
      <c r="W901" t="str">
        <f>IF($N901="","",INDEX(DEF_OBLAST,$N901,9))</f>
        <v/>
      </c>
    </row>
    <row r="902" spans="12:23" x14ac:dyDescent="0.25">
      <c r="L902" t="str">
        <f t="shared" si="14"/>
        <v/>
      </c>
      <c r="N902" t="str">
        <f>IFERROR(IF(ROW()=2,1,IF(COUNTIF($N$1:$N901,$N901)+1&gt;IF(LEN(INDEX(DEF_MAIL,$N901))=LEN(SUBSTITUTE(INDEX(DEF_MAIL,$N901),";","")),1,LEN(INDEX(DEF_MAIL,$N901))-LEN(SUBSTITUTE(INDEX(DEF_MAIL,$N901),";",""))+1),IF($N901+1&gt;ROWS(DEF_MAIL),"",$N901+1),$N901)),"")</f>
        <v/>
      </c>
      <c r="O902" t="str">
        <f>IF($N902="","",INDEX(DEF_OBLAST,$N902,1))</f>
        <v/>
      </c>
      <c r="P902" t="str">
        <f>IF($N902="","",INDEX(DEF_OBLAST,$N902,2))</f>
        <v/>
      </c>
      <c r="Q902" t="str">
        <f>IF($N902="","",TRIM(RIGHT(LEFT(SUBSTITUTE(INDEX(DEF_MAIL,$N902),";",REPT(" ",LEN(INDEX(DEF_MAIL,$N902)))),COUNTIF($N$2:$N902,$N902)*LEN(INDEX(DEF_MAIL,$N902))),LEN(INDEX(DEF_MAIL,$N902)))))</f>
        <v/>
      </c>
      <c r="R902" t="str">
        <f>IF($N902="","",INDEX(DEF_OBLAST,$N902,4))</f>
        <v/>
      </c>
      <c r="S902" t="str">
        <f>IF($N902="","",INDEX(DEF_OBLAST,$N902,5))</f>
        <v/>
      </c>
      <c r="T902" t="str">
        <f>IF($N902="","",INDEX(DEF_OBLAST,$N902,6))</f>
        <v/>
      </c>
      <c r="U902" t="str">
        <f>IF($N902="","",INDEX(DEF_OBLAST,$N902,7))</f>
        <v/>
      </c>
      <c r="V902" t="str">
        <f>IF($N902="","",IF(ISNUMBER(INDEX(DEF_OBLAST,$N902,8)),INDEX(DEF_OBLAST,$N902,8),""))</f>
        <v/>
      </c>
      <c r="W902" t="str">
        <f>IF($N902="","",INDEX(DEF_OBLAST,$N902,9))</f>
        <v/>
      </c>
    </row>
    <row r="903" spans="12:23" x14ac:dyDescent="0.25">
      <c r="L903" t="str">
        <f t="shared" si="14"/>
        <v/>
      </c>
      <c r="N903" t="str">
        <f>IFERROR(IF(ROW()=2,1,IF(COUNTIF($N$1:$N902,$N902)+1&gt;IF(LEN(INDEX(DEF_MAIL,$N902))=LEN(SUBSTITUTE(INDEX(DEF_MAIL,$N902),";","")),1,LEN(INDEX(DEF_MAIL,$N902))-LEN(SUBSTITUTE(INDEX(DEF_MAIL,$N902),";",""))+1),IF($N902+1&gt;ROWS(DEF_MAIL),"",$N902+1),$N902)),"")</f>
        <v/>
      </c>
      <c r="O903" t="str">
        <f>IF($N903="","",INDEX(DEF_OBLAST,$N903,1))</f>
        <v/>
      </c>
      <c r="P903" t="str">
        <f>IF($N903="","",INDEX(DEF_OBLAST,$N903,2))</f>
        <v/>
      </c>
      <c r="Q903" t="str">
        <f>IF($N903="","",TRIM(RIGHT(LEFT(SUBSTITUTE(INDEX(DEF_MAIL,$N903),";",REPT(" ",LEN(INDEX(DEF_MAIL,$N903)))),COUNTIF($N$2:$N903,$N903)*LEN(INDEX(DEF_MAIL,$N903))),LEN(INDEX(DEF_MAIL,$N903)))))</f>
        <v/>
      </c>
      <c r="R903" t="str">
        <f>IF($N903="","",INDEX(DEF_OBLAST,$N903,4))</f>
        <v/>
      </c>
      <c r="S903" t="str">
        <f>IF($N903="","",INDEX(DEF_OBLAST,$N903,5))</f>
        <v/>
      </c>
      <c r="T903" t="str">
        <f>IF($N903="","",INDEX(DEF_OBLAST,$N903,6))</f>
        <v/>
      </c>
      <c r="U903" t="str">
        <f>IF($N903="","",INDEX(DEF_OBLAST,$N903,7))</f>
        <v/>
      </c>
      <c r="V903" t="str">
        <f>IF($N903="","",IF(ISNUMBER(INDEX(DEF_OBLAST,$N903,8)),INDEX(DEF_OBLAST,$N903,8),""))</f>
        <v/>
      </c>
      <c r="W903" t="str">
        <f>IF($N903="","",INDEX(DEF_OBLAST,$N903,9))</f>
        <v/>
      </c>
    </row>
    <row r="904" spans="12:23" x14ac:dyDescent="0.25">
      <c r="L904" t="str">
        <f t="shared" si="14"/>
        <v/>
      </c>
      <c r="N904" t="str">
        <f>IFERROR(IF(ROW()=2,1,IF(COUNTIF($N$1:$N903,$N903)+1&gt;IF(LEN(INDEX(DEF_MAIL,$N903))=LEN(SUBSTITUTE(INDEX(DEF_MAIL,$N903),";","")),1,LEN(INDEX(DEF_MAIL,$N903))-LEN(SUBSTITUTE(INDEX(DEF_MAIL,$N903),";",""))+1),IF($N903+1&gt;ROWS(DEF_MAIL),"",$N903+1),$N903)),"")</f>
        <v/>
      </c>
      <c r="O904" t="str">
        <f>IF($N904="","",INDEX(DEF_OBLAST,$N904,1))</f>
        <v/>
      </c>
      <c r="P904" t="str">
        <f>IF($N904="","",INDEX(DEF_OBLAST,$N904,2))</f>
        <v/>
      </c>
      <c r="Q904" t="str">
        <f>IF($N904="","",TRIM(RIGHT(LEFT(SUBSTITUTE(INDEX(DEF_MAIL,$N904),";",REPT(" ",LEN(INDEX(DEF_MAIL,$N904)))),COUNTIF($N$2:$N904,$N904)*LEN(INDEX(DEF_MAIL,$N904))),LEN(INDEX(DEF_MAIL,$N904)))))</f>
        <v/>
      </c>
      <c r="R904" t="str">
        <f>IF($N904="","",INDEX(DEF_OBLAST,$N904,4))</f>
        <v/>
      </c>
      <c r="S904" t="str">
        <f>IF($N904="","",INDEX(DEF_OBLAST,$N904,5))</f>
        <v/>
      </c>
      <c r="T904" t="str">
        <f>IF($N904="","",INDEX(DEF_OBLAST,$N904,6))</f>
        <v/>
      </c>
      <c r="U904" t="str">
        <f>IF($N904="","",INDEX(DEF_OBLAST,$N904,7))</f>
        <v/>
      </c>
      <c r="V904" t="str">
        <f>IF($N904="","",IF(ISNUMBER(INDEX(DEF_OBLAST,$N904,8)),INDEX(DEF_OBLAST,$N904,8),""))</f>
        <v/>
      </c>
      <c r="W904" t="str">
        <f>IF($N904="","",INDEX(DEF_OBLAST,$N904,9))</f>
        <v/>
      </c>
    </row>
    <row r="905" spans="12:23" x14ac:dyDescent="0.25">
      <c r="L905" t="str">
        <f t="shared" si="14"/>
        <v/>
      </c>
      <c r="N905" t="str">
        <f>IFERROR(IF(ROW()=2,1,IF(COUNTIF($N$1:$N904,$N904)+1&gt;IF(LEN(INDEX(DEF_MAIL,$N904))=LEN(SUBSTITUTE(INDEX(DEF_MAIL,$N904),";","")),1,LEN(INDEX(DEF_MAIL,$N904))-LEN(SUBSTITUTE(INDEX(DEF_MAIL,$N904),";",""))+1),IF($N904+1&gt;ROWS(DEF_MAIL),"",$N904+1),$N904)),"")</f>
        <v/>
      </c>
      <c r="O905" t="str">
        <f>IF($N905="","",INDEX(DEF_OBLAST,$N905,1))</f>
        <v/>
      </c>
      <c r="P905" t="str">
        <f>IF($N905="","",INDEX(DEF_OBLAST,$N905,2))</f>
        <v/>
      </c>
      <c r="Q905" t="str">
        <f>IF($N905="","",TRIM(RIGHT(LEFT(SUBSTITUTE(INDEX(DEF_MAIL,$N905),";",REPT(" ",LEN(INDEX(DEF_MAIL,$N905)))),COUNTIF($N$2:$N905,$N905)*LEN(INDEX(DEF_MAIL,$N905))),LEN(INDEX(DEF_MAIL,$N905)))))</f>
        <v/>
      </c>
      <c r="R905" t="str">
        <f>IF($N905="","",INDEX(DEF_OBLAST,$N905,4))</f>
        <v/>
      </c>
      <c r="S905" t="str">
        <f>IF($N905="","",INDEX(DEF_OBLAST,$N905,5))</f>
        <v/>
      </c>
      <c r="T905" t="str">
        <f>IF($N905="","",INDEX(DEF_OBLAST,$N905,6))</f>
        <v/>
      </c>
      <c r="U905" t="str">
        <f>IF($N905="","",INDEX(DEF_OBLAST,$N905,7))</f>
        <v/>
      </c>
      <c r="V905" t="str">
        <f>IF($N905="","",IF(ISNUMBER(INDEX(DEF_OBLAST,$N905,8)),INDEX(DEF_OBLAST,$N905,8),""))</f>
        <v/>
      </c>
      <c r="W905" t="str">
        <f>IF($N905="","",INDEX(DEF_OBLAST,$N905,9))</f>
        <v/>
      </c>
    </row>
    <row r="906" spans="12:23" x14ac:dyDescent="0.25">
      <c r="L906" t="str">
        <f t="shared" si="14"/>
        <v/>
      </c>
      <c r="N906" t="str">
        <f>IFERROR(IF(ROW()=2,1,IF(COUNTIF($N$1:$N905,$N905)+1&gt;IF(LEN(INDEX(DEF_MAIL,$N905))=LEN(SUBSTITUTE(INDEX(DEF_MAIL,$N905),";","")),1,LEN(INDEX(DEF_MAIL,$N905))-LEN(SUBSTITUTE(INDEX(DEF_MAIL,$N905),";",""))+1),IF($N905+1&gt;ROWS(DEF_MAIL),"",$N905+1),$N905)),"")</f>
        <v/>
      </c>
      <c r="O906" t="str">
        <f>IF($N906="","",INDEX(DEF_OBLAST,$N906,1))</f>
        <v/>
      </c>
      <c r="P906" t="str">
        <f>IF($N906="","",INDEX(DEF_OBLAST,$N906,2))</f>
        <v/>
      </c>
      <c r="Q906" t="str">
        <f>IF($N906="","",TRIM(RIGHT(LEFT(SUBSTITUTE(INDEX(DEF_MAIL,$N906),";",REPT(" ",LEN(INDEX(DEF_MAIL,$N906)))),COUNTIF($N$2:$N906,$N906)*LEN(INDEX(DEF_MAIL,$N906))),LEN(INDEX(DEF_MAIL,$N906)))))</f>
        <v/>
      </c>
      <c r="R906" t="str">
        <f>IF($N906="","",INDEX(DEF_OBLAST,$N906,4))</f>
        <v/>
      </c>
      <c r="S906" t="str">
        <f>IF($N906="","",INDEX(DEF_OBLAST,$N906,5))</f>
        <v/>
      </c>
      <c r="T906" t="str">
        <f>IF($N906="","",INDEX(DEF_OBLAST,$N906,6))</f>
        <v/>
      </c>
      <c r="U906" t="str">
        <f>IF($N906="","",INDEX(DEF_OBLAST,$N906,7))</f>
        <v/>
      </c>
      <c r="V906" t="str">
        <f>IF($N906="","",IF(ISNUMBER(INDEX(DEF_OBLAST,$N906,8)),INDEX(DEF_OBLAST,$N906,8),""))</f>
        <v/>
      </c>
      <c r="W906" t="str">
        <f>IF($N906="","",INDEX(DEF_OBLAST,$N906,9))</f>
        <v/>
      </c>
    </row>
    <row r="907" spans="12:23" x14ac:dyDescent="0.25">
      <c r="L907" t="str">
        <f t="shared" si="14"/>
        <v/>
      </c>
      <c r="N907" t="str">
        <f>IFERROR(IF(ROW()=2,1,IF(COUNTIF($N$1:$N906,$N906)+1&gt;IF(LEN(INDEX(DEF_MAIL,$N906))=LEN(SUBSTITUTE(INDEX(DEF_MAIL,$N906),";","")),1,LEN(INDEX(DEF_MAIL,$N906))-LEN(SUBSTITUTE(INDEX(DEF_MAIL,$N906),";",""))+1),IF($N906+1&gt;ROWS(DEF_MAIL),"",$N906+1),$N906)),"")</f>
        <v/>
      </c>
      <c r="O907" t="str">
        <f>IF($N907="","",INDEX(DEF_OBLAST,$N907,1))</f>
        <v/>
      </c>
      <c r="P907" t="str">
        <f>IF($N907="","",INDEX(DEF_OBLAST,$N907,2))</f>
        <v/>
      </c>
      <c r="Q907" t="str">
        <f>IF($N907="","",TRIM(RIGHT(LEFT(SUBSTITUTE(INDEX(DEF_MAIL,$N907),";",REPT(" ",LEN(INDEX(DEF_MAIL,$N907)))),COUNTIF($N$2:$N907,$N907)*LEN(INDEX(DEF_MAIL,$N907))),LEN(INDEX(DEF_MAIL,$N907)))))</f>
        <v/>
      </c>
      <c r="R907" t="str">
        <f>IF($N907="","",INDEX(DEF_OBLAST,$N907,4))</f>
        <v/>
      </c>
      <c r="S907" t="str">
        <f>IF($N907="","",INDEX(DEF_OBLAST,$N907,5))</f>
        <v/>
      </c>
      <c r="T907" t="str">
        <f>IF($N907="","",INDEX(DEF_OBLAST,$N907,6))</f>
        <v/>
      </c>
      <c r="U907" t="str">
        <f>IF($N907="","",INDEX(DEF_OBLAST,$N907,7))</f>
        <v/>
      </c>
      <c r="V907" t="str">
        <f>IF($N907="","",IF(ISNUMBER(INDEX(DEF_OBLAST,$N907,8)),INDEX(DEF_OBLAST,$N907,8),""))</f>
        <v/>
      </c>
      <c r="W907" t="str">
        <f>IF($N907="","",INDEX(DEF_OBLAST,$N907,9))</f>
        <v/>
      </c>
    </row>
    <row r="908" spans="12:23" x14ac:dyDescent="0.25">
      <c r="L908" t="str">
        <f t="shared" si="14"/>
        <v/>
      </c>
      <c r="N908" t="str">
        <f>IFERROR(IF(ROW()=2,1,IF(COUNTIF($N$1:$N907,$N907)+1&gt;IF(LEN(INDEX(DEF_MAIL,$N907))=LEN(SUBSTITUTE(INDEX(DEF_MAIL,$N907),";","")),1,LEN(INDEX(DEF_MAIL,$N907))-LEN(SUBSTITUTE(INDEX(DEF_MAIL,$N907),";",""))+1),IF($N907+1&gt;ROWS(DEF_MAIL),"",$N907+1),$N907)),"")</f>
        <v/>
      </c>
      <c r="O908" t="str">
        <f>IF($N908="","",INDEX(DEF_OBLAST,$N908,1))</f>
        <v/>
      </c>
      <c r="P908" t="str">
        <f>IF($N908="","",INDEX(DEF_OBLAST,$N908,2))</f>
        <v/>
      </c>
      <c r="Q908" t="str">
        <f>IF($N908="","",TRIM(RIGHT(LEFT(SUBSTITUTE(INDEX(DEF_MAIL,$N908),";",REPT(" ",LEN(INDEX(DEF_MAIL,$N908)))),COUNTIF($N$2:$N908,$N908)*LEN(INDEX(DEF_MAIL,$N908))),LEN(INDEX(DEF_MAIL,$N908)))))</f>
        <v/>
      </c>
      <c r="R908" t="str">
        <f>IF($N908="","",INDEX(DEF_OBLAST,$N908,4))</f>
        <v/>
      </c>
      <c r="S908" t="str">
        <f>IF($N908="","",INDEX(DEF_OBLAST,$N908,5))</f>
        <v/>
      </c>
      <c r="T908" t="str">
        <f>IF($N908="","",INDEX(DEF_OBLAST,$N908,6))</f>
        <v/>
      </c>
      <c r="U908" t="str">
        <f>IF($N908="","",INDEX(DEF_OBLAST,$N908,7))</f>
        <v/>
      </c>
      <c r="V908" t="str">
        <f>IF($N908="","",IF(ISNUMBER(INDEX(DEF_OBLAST,$N908,8)),INDEX(DEF_OBLAST,$N908,8),""))</f>
        <v/>
      </c>
      <c r="W908" t="str">
        <f>IF($N908="","",INDEX(DEF_OBLAST,$N908,9))</f>
        <v/>
      </c>
    </row>
    <row r="909" spans="12:23" x14ac:dyDescent="0.25">
      <c r="L909" t="str">
        <f t="shared" si="14"/>
        <v/>
      </c>
      <c r="N909" t="str">
        <f>IFERROR(IF(ROW()=2,1,IF(COUNTIF($N$1:$N908,$N908)+1&gt;IF(LEN(INDEX(DEF_MAIL,$N908))=LEN(SUBSTITUTE(INDEX(DEF_MAIL,$N908),";","")),1,LEN(INDEX(DEF_MAIL,$N908))-LEN(SUBSTITUTE(INDEX(DEF_MAIL,$N908),";",""))+1),IF($N908+1&gt;ROWS(DEF_MAIL),"",$N908+1),$N908)),"")</f>
        <v/>
      </c>
      <c r="O909" t="str">
        <f>IF($N909="","",INDEX(DEF_OBLAST,$N909,1))</f>
        <v/>
      </c>
      <c r="P909" t="str">
        <f>IF($N909="","",INDEX(DEF_OBLAST,$N909,2))</f>
        <v/>
      </c>
      <c r="Q909" t="str">
        <f>IF($N909="","",TRIM(RIGHT(LEFT(SUBSTITUTE(INDEX(DEF_MAIL,$N909),";",REPT(" ",LEN(INDEX(DEF_MAIL,$N909)))),COUNTIF($N$2:$N909,$N909)*LEN(INDEX(DEF_MAIL,$N909))),LEN(INDEX(DEF_MAIL,$N909)))))</f>
        <v/>
      </c>
      <c r="R909" t="str">
        <f>IF($N909="","",INDEX(DEF_OBLAST,$N909,4))</f>
        <v/>
      </c>
      <c r="S909" t="str">
        <f>IF($N909="","",INDEX(DEF_OBLAST,$N909,5))</f>
        <v/>
      </c>
      <c r="T909" t="str">
        <f>IF($N909="","",INDEX(DEF_OBLAST,$N909,6))</f>
        <v/>
      </c>
      <c r="U909" t="str">
        <f>IF($N909="","",INDEX(DEF_OBLAST,$N909,7))</f>
        <v/>
      </c>
      <c r="V909" t="str">
        <f>IF($N909="","",IF(ISNUMBER(INDEX(DEF_OBLAST,$N909,8)),INDEX(DEF_OBLAST,$N909,8),""))</f>
        <v/>
      </c>
      <c r="W909" t="str">
        <f>IF($N909="","",INDEX(DEF_OBLAST,$N909,9))</f>
        <v/>
      </c>
    </row>
    <row r="910" spans="12:23" x14ac:dyDescent="0.25">
      <c r="L910" t="str">
        <f t="shared" si="14"/>
        <v/>
      </c>
      <c r="N910" t="str">
        <f>IFERROR(IF(ROW()=2,1,IF(COUNTIF($N$1:$N909,$N909)+1&gt;IF(LEN(INDEX(DEF_MAIL,$N909))=LEN(SUBSTITUTE(INDEX(DEF_MAIL,$N909),";","")),1,LEN(INDEX(DEF_MAIL,$N909))-LEN(SUBSTITUTE(INDEX(DEF_MAIL,$N909),";",""))+1),IF($N909+1&gt;ROWS(DEF_MAIL),"",$N909+1),$N909)),"")</f>
        <v/>
      </c>
      <c r="O910" t="str">
        <f>IF($N910="","",INDEX(DEF_OBLAST,$N910,1))</f>
        <v/>
      </c>
      <c r="P910" t="str">
        <f>IF($N910="","",INDEX(DEF_OBLAST,$N910,2))</f>
        <v/>
      </c>
      <c r="Q910" t="str">
        <f>IF($N910="","",TRIM(RIGHT(LEFT(SUBSTITUTE(INDEX(DEF_MAIL,$N910),";",REPT(" ",LEN(INDEX(DEF_MAIL,$N910)))),COUNTIF($N$2:$N910,$N910)*LEN(INDEX(DEF_MAIL,$N910))),LEN(INDEX(DEF_MAIL,$N910)))))</f>
        <v/>
      </c>
      <c r="R910" t="str">
        <f>IF($N910="","",INDEX(DEF_OBLAST,$N910,4))</f>
        <v/>
      </c>
      <c r="S910" t="str">
        <f>IF($N910="","",INDEX(DEF_OBLAST,$N910,5))</f>
        <v/>
      </c>
      <c r="T910" t="str">
        <f>IF($N910="","",INDEX(DEF_OBLAST,$N910,6))</f>
        <v/>
      </c>
      <c r="U910" t="str">
        <f>IF($N910="","",INDEX(DEF_OBLAST,$N910,7))</f>
        <v/>
      </c>
      <c r="V910" t="str">
        <f>IF($N910="","",IF(ISNUMBER(INDEX(DEF_OBLAST,$N910,8)),INDEX(DEF_OBLAST,$N910,8),""))</f>
        <v/>
      </c>
      <c r="W910" t="str">
        <f>IF($N910="","",INDEX(DEF_OBLAST,$N910,9))</f>
        <v/>
      </c>
    </row>
    <row r="911" spans="12:23" x14ac:dyDescent="0.25">
      <c r="L911" t="str">
        <f t="shared" si="14"/>
        <v/>
      </c>
      <c r="N911" t="str">
        <f>IFERROR(IF(ROW()=2,1,IF(COUNTIF($N$1:$N910,$N910)+1&gt;IF(LEN(INDEX(DEF_MAIL,$N910))=LEN(SUBSTITUTE(INDEX(DEF_MAIL,$N910),";","")),1,LEN(INDEX(DEF_MAIL,$N910))-LEN(SUBSTITUTE(INDEX(DEF_MAIL,$N910),";",""))+1),IF($N910+1&gt;ROWS(DEF_MAIL),"",$N910+1),$N910)),"")</f>
        <v/>
      </c>
      <c r="O911" t="str">
        <f>IF($N911="","",INDEX(DEF_OBLAST,$N911,1))</f>
        <v/>
      </c>
      <c r="P911" t="str">
        <f>IF($N911="","",INDEX(DEF_OBLAST,$N911,2))</f>
        <v/>
      </c>
      <c r="Q911" t="str">
        <f>IF($N911="","",TRIM(RIGHT(LEFT(SUBSTITUTE(INDEX(DEF_MAIL,$N911),";",REPT(" ",LEN(INDEX(DEF_MAIL,$N911)))),COUNTIF($N$2:$N911,$N911)*LEN(INDEX(DEF_MAIL,$N911))),LEN(INDEX(DEF_MAIL,$N911)))))</f>
        <v/>
      </c>
      <c r="R911" t="str">
        <f>IF($N911="","",INDEX(DEF_OBLAST,$N911,4))</f>
        <v/>
      </c>
      <c r="S911" t="str">
        <f>IF($N911="","",INDEX(DEF_OBLAST,$N911,5))</f>
        <v/>
      </c>
      <c r="T911" t="str">
        <f>IF($N911="","",INDEX(DEF_OBLAST,$N911,6))</f>
        <v/>
      </c>
      <c r="U911" t="str">
        <f>IF($N911="","",INDEX(DEF_OBLAST,$N911,7))</f>
        <v/>
      </c>
      <c r="V911" t="str">
        <f>IF($N911="","",IF(ISNUMBER(INDEX(DEF_OBLAST,$N911,8)),INDEX(DEF_OBLAST,$N911,8),""))</f>
        <v/>
      </c>
      <c r="W911" t="str">
        <f>IF($N911="","",INDEX(DEF_OBLAST,$N911,9))</f>
        <v/>
      </c>
    </row>
    <row r="912" spans="12:23" x14ac:dyDescent="0.25">
      <c r="L912" t="str">
        <f t="shared" si="14"/>
        <v/>
      </c>
      <c r="N912" t="str">
        <f>IFERROR(IF(ROW()=2,1,IF(COUNTIF($N$1:$N911,$N911)+1&gt;IF(LEN(INDEX(DEF_MAIL,$N911))=LEN(SUBSTITUTE(INDEX(DEF_MAIL,$N911),";","")),1,LEN(INDEX(DEF_MAIL,$N911))-LEN(SUBSTITUTE(INDEX(DEF_MAIL,$N911),";",""))+1),IF($N911+1&gt;ROWS(DEF_MAIL),"",$N911+1),$N911)),"")</f>
        <v/>
      </c>
      <c r="O912" t="str">
        <f>IF($N912="","",INDEX(DEF_OBLAST,$N912,1))</f>
        <v/>
      </c>
      <c r="P912" t="str">
        <f>IF($N912="","",INDEX(DEF_OBLAST,$N912,2))</f>
        <v/>
      </c>
      <c r="Q912" t="str">
        <f>IF($N912="","",TRIM(RIGHT(LEFT(SUBSTITUTE(INDEX(DEF_MAIL,$N912),";",REPT(" ",LEN(INDEX(DEF_MAIL,$N912)))),COUNTIF($N$2:$N912,$N912)*LEN(INDEX(DEF_MAIL,$N912))),LEN(INDEX(DEF_MAIL,$N912)))))</f>
        <v/>
      </c>
      <c r="R912" t="str">
        <f>IF($N912="","",INDEX(DEF_OBLAST,$N912,4))</f>
        <v/>
      </c>
      <c r="S912" t="str">
        <f>IF($N912="","",INDEX(DEF_OBLAST,$N912,5))</f>
        <v/>
      </c>
      <c r="T912" t="str">
        <f>IF($N912="","",INDEX(DEF_OBLAST,$N912,6))</f>
        <v/>
      </c>
      <c r="U912" t="str">
        <f>IF($N912="","",INDEX(DEF_OBLAST,$N912,7))</f>
        <v/>
      </c>
      <c r="V912" t="str">
        <f>IF($N912="","",IF(ISNUMBER(INDEX(DEF_OBLAST,$N912,8)),INDEX(DEF_OBLAST,$N912,8),""))</f>
        <v/>
      </c>
      <c r="W912" t="str">
        <f>IF($N912="","",INDEX(DEF_OBLAST,$N912,9))</f>
        <v/>
      </c>
    </row>
    <row r="913" spans="12:23" x14ac:dyDescent="0.25">
      <c r="L913" t="str">
        <f t="shared" si="14"/>
        <v/>
      </c>
      <c r="N913" t="str">
        <f>IFERROR(IF(ROW()=2,1,IF(COUNTIF($N$1:$N912,$N912)+1&gt;IF(LEN(INDEX(DEF_MAIL,$N912))=LEN(SUBSTITUTE(INDEX(DEF_MAIL,$N912),";","")),1,LEN(INDEX(DEF_MAIL,$N912))-LEN(SUBSTITUTE(INDEX(DEF_MAIL,$N912),";",""))+1),IF($N912+1&gt;ROWS(DEF_MAIL),"",$N912+1),$N912)),"")</f>
        <v/>
      </c>
      <c r="O913" t="str">
        <f>IF($N913="","",INDEX(DEF_OBLAST,$N913,1))</f>
        <v/>
      </c>
      <c r="P913" t="str">
        <f>IF($N913="","",INDEX(DEF_OBLAST,$N913,2))</f>
        <v/>
      </c>
      <c r="Q913" t="str">
        <f>IF($N913="","",TRIM(RIGHT(LEFT(SUBSTITUTE(INDEX(DEF_MAIL,$N913),";",REPT(" ",LEN(INDEX(DEF_MAIL,$N913)))),COUNTIF($N$2:$N913,$N913)*LEN(INDEX(DEF_MAIL,$N913))),LEN(INDEX(DEF_MAIL,$N913)))))</f>
        <v/>
      </c>
      <c r="R913" t="str">
        <f>IF($N913="","",INDEX(DEF_OBLAST,$N913,4))</f>
        <v/>
      </c>
      <c r="S913" t="str">
        <f>IF($N913="","",INDEX(DEF_OBLAST,$N913,5))</f>
        <v/>
      </c>
      <c r="T913" t="str">
        <f>IF($N913="","",INDEX(DEF_OBLAST,$N913,6))</f>
        <v/>
      </c>
      <c r="U913" t="str">
        <f>IF($N913="","",INDEX(DEF_OBLAST,$N913,7))</f>
        <v/>
      </c>
      <c r="V913" t="str">
        <f>IF($N913="","",IF(ISNUMBER(INDEX(DEF_OBLAST,$N913,8)),INDEX(DEF_OBLAST,$N913,8),""))</f>
        <v/>
      </c>
      <c r="W913" t="str">
        <f>IF($N913="","",INDEX(DEF_OBLAST,$N913,9))</f>
        <v/>
      </c>
    </row>
    <row r="914" spans="12:23" x14ac:dyDescent="0.25">
      <c r="L914" t="str">
        <f t="shared" si="14"/>
        <v/>
      </c>
      <c r="N914" t="str">
        <f>IFERROR(IF(ROW()=2,1,IF(COUNTIF($N$1:$N913,$N913)+1&gt;IF(LEN(INDEX(DEF_MAIL,$N913))=LEN(SUBSTITUTE(INDEX(DEF_MAIL,$N913),";","")),1,LEN(INDEX(DEF_MAIL,$N913))-LEN(SUBSTITUTE(INDEX(DEF_MAIL,$N913),";",""))+1),IF($N913+1&gt;ROWS(DEF_MAIL),"",$N913+1),$N913)),"")</f>
        <v/>
      </c>
      <c r="O914" t="str">
        <f>IF($N914="","",INDEX(DEF_OBLAST,$N914,1))</f>
        <v/>
      </c>
      <c r="P914" t="str">
        <f>IF($N914="","",INDEX(DEF_OBLAST,$N914,2))</f>
        <v/>
      </c>
      <c r="Q914" t="str">
        <f>IF($N914="","",TRIM(RIGHT(LEFT(SUBSTITUTE(INDEX(DEF_MAIL,$N914),";",REPT(" ",LEN(INDEX(DEF_MAIL,$N914)))),COUNTIF($N$2:$N914,$N914)*LEN(INDEX(DEF_MAIL,$N914))),LEN(INDEX(DEF_MAIL,$N914)))))</f>
        <v/>
      </c>
      <c r="R914" t="str">
        <f>IF($N914="","",INDEX(DEF_OBLAST,$N914,4))</f>
        <v/>
      </c>
      <c r="S914" t="str">
        <f>IF($N914="","",INDEX(DEF_OBLAST,$N914,5))</f>
        <v/>
      </c>
      <c r="T914" t="str">
        <f>IF($N914="","",INDEX(DEF_OBLAST,$N914,6))</f>
        <v/>
      </c>
      <c r="U914" t="str">
        <f>IF($N914="","",INDEX(DEF_OBLAST,$N914,7))</f>
        <v/>
      </c>
      <c r="V914" t="str">
        <f>IF($N914="","",IF(ISNUMBER(INDEX(DEF_OBLAST,$N914,8)),INDEX(DEF_OBLAST,$N914,8),""))</f>
        <v/>
      </c>
      <c r="W914" t="str">
        <f>IF($N914="","",INDEX(DEF_OBLAST,$N914,9))</f>
        <v/>
      </c>
    </row>
    <row r="915" spans="12:23" x14ac:dyDescent="0.25">
      <c r="L915" t="str">
        <f t="shared" si="14"/>
        <v/>
      </c>
      <c r="N915" t="str">
        <f>IFERROR(IF(ROW()=2,1,IF(COUNTIF($N$1:$N914,$N914)+1&gt;IF(LEN(INDEX(DEF_MAIL,$N914))=LEN(SUBSTITUTE(INDEX(DEF_MAIL,$N914),";","")),1,LEN(INDEX(DEF_MAIL,$N914))-LEN(SUBSTITUTE(INDEX(DEF_MAIL,$N914),";",""))+1),IF($N914+1&gt;ROWS(DEF_MAIL),"",$N914+1),$N914)),"")</f>
        <v/>
      </c>
      <c r="O915" t="str">
        <f>IF($N915="","",INDEX(DEF_OBLAST,$N915,1))</f>
        <v/>
      </c>
      <c r="P915" t="str">
        <f>IF($N915="","",INDEX(DEF_OBLAST,$N915,2))</f>
        <v/>
      </c>
      <c r="Q915" t="str">
        <f>IF($N915="","",TRIM(RIGHT(LEFT(SUBSTITUTE(INDEX(DEF_MAIL,$N915),";",REPT(" ",LEN(INDEX(DEF_MAIL,$N915)))),COUNTIF($N$2:$N915,$N915)*LEN(INDEX(DEF_MAIL,$N915))),LEN(INDEX(DEF_MAIL,$N915)))))</f>
        <v/>
      </c>
      <c r="R915" t="str">
        <f>IF($N915="","",INDEX(DEF_OBLAST,$N915,4))</f>
        <v/>
      </c>
      <c r="S915" t="str">
        <f>IF($N915="","",INDEX(DEF_OBLAST,$N915,5))</f>
        <v/>
      </c>
      <c r="T915" t="str">
        <f>IF($N915="","",INDEX(DEF_OBLAST,$N915,6))</f>
        <v/>
      </c>
      <c r="U915" t="str">
        <f>IF($N915="","",INDEX(DEF_OBLAST,$N915,7))</f>
        <v/>
      </c>
      <c r="V915" t="str">
        <f>IF($N915="","",IF(ISNUMBER(INDEX(DEF_OBLAST,$N915,8)),INDEX(DEF_OBLAST,$N915,8),""))</f>
        <v/>
      </c>
      <c r="W915" t="str">
        <f>IF($N915="","",INDEX(DEF_OBLAST,$N915,9))</f>
        <v/>
      </c>
    </row>
    <row r="916" spans="12:23" x14ac:dyDescent="0.25">
      <c r="L916" t="str">
        <f t="shared" si="14"/>
        <v/>
      </c>
      <c r="N916" t="str">
        <f>IFERROR(IF(ROW()=2,1,IF(COUNTIF($N$1:$N915,$N915)+1&gt;IF(LEN(INDEX(DEF_MAIL,$N915))=LEN(SUBSTITUTE(INDEX(DEF_MAIL,$N915),";","")),1,LEN(INDEX(DEF_MAIL,$N915))-LEN(SUBSTITUTE(INDEX(DEF_MAIL,$N915),";",""))+1),IF($N915+1&gt;ROWS(DEF_MAIL),"",$N915+1),$N915)),"")</f>
        <v/>
      </c>
      <c r="O916" t="str">
        <f>IF($N916="","",INDEX(DEF_OBLAST,$N916,1))</f>
        <v/>
      </c>
      <c r="P916" t="str">
        <f>IF($N916="","",INDEX(DEF_OBLAST,$N916,2))</f>
        <v/>
      </c>
      <c r="Q916" t="str">
        <f>IF($N916="","",TRIM(RIGHT(LEFT(SUBSTITUTE(INDEX(DEF_MAIL,$N916),";",REPT(" ",LEN(INDEX(DEF_MAIL,$N916)))),COUNTIF($N$2:$N916,$N916)*LEN(INDEX(DEF_MAIL,$N916))),LEN(INDEX(DEF_MAIL,$N916)))))</f>
        <v/>
      </c>
      <c r="R916" t="str">
        <f>IF($N916="","",INDEX(DEF_OBLAST,$N916,4))</f>
        <v/>
      </c>
      <c r="S916" t="str">
        <f>IF($N916="","",INDEX(DEF_OBLAST,$N916,5))</f>
        <v/>
      </c>
      <c r="T916" t="str">
        <f>IF($N916="","",INDEX(DEF_OBLAST,$N916,6))</f>
        <v/>
      </c>
      <c r="U916" t="str">
        <f>IF($N916="","",INDEX(DEF_OBLAST,$N916,7))</f>
        <v/>
      </c>
      <c r="V916" t="str">
        <f>IF($N916="","",IF(ISNUMBER(INDEX(DEF_OBLAST,$N916,8)),INDEX(DEF_OBLAST,$N916,8),""))</f>
        <v/>
      </c>
      <c r="W916" t="str">
        <f>IF($N916="","",INDEX(DEF_OBLAST,$N916,9))</f>
        <v/>
      </c>
    </row>
    <row r="917" spans="12:23" x14ac:dyDescent="0.25">
      <c r="L917" t="str">
        <f t="shared" si="14"/>
        <v/>
      </c>
      <c r="N917" t="str">
        <f>IFERROR(IF(ROW()=2,1,IF(COUNTIF($N$1:$N916,$N916)+1&gt;IF(LEN(INDEX(DEF_MAIL,$N916))=LEN(SUBSTITUTE(INDEX(DEF_MAIL,$N916),";","")),1,LEN(INDEX(DEF_MAIL,$N916))-LEN(SUBSTITUTE(INDEX(DEF_MAIL,$N916),";",""))+1),IF($N916+1&gt;ROWS(DEF_MAIL),"",$N916+1),$N916)),"")</f>
        <v/>
      </c>
      <c r="O917" t="str">
        <f>IF($N917="","",INDEX(DEF_OBLAST,$N917,1))</f>
        <v/>
      </c>
      <c r="P917" t="str">
        <f>IF($N917="","",INDEX(DEF_OBLAST,$N917,2))</f>
        <v/>
      </c>
      <c r="Q917" t="str">
        <f>IF($N917="","",TRIM(RIGHT(LEFT(SUBSTITUTE(INDEX(DEF_MAIL,$N917),";",REPT(" ",LEN(INDEX(DEF_MAIL,$N917)))),COUNTIF($N$2:$N917,$N917)*LEN(INDEX(DEF_MAIL,$N917))),LEN(INDEX(DEF_MAIL,$N917)))))</f>
        <v/>
      </c>
      <c r="R917" t="str">
        <f>IF($N917="","",INDEX(DEF_OBLAST,$N917,4))</f>
        <v/>
      </c>
      <c r="S917" t="str">
        <f>IF($N917="","",INDEX(DEF_OBLAST,$N917,5))</f>
        <v/>
      </c>
      <c r="T917" t="str">
        <f>IF($N917="","",INDEX(DEF_OBLAST,$N917,6))</f>
        <v/>
      </c>
      <c r="U917" t="str">
        <f>IF($N917="","",INDEX(DEF_OBLAST,$N917,7))</f>
        <v/>
      </c>
      <c r="V917" t="str">
        <f>IF($N917="","",IF(ISNUMBER(INDEX(DEF_OBLAST,$N917,8)),INDEX(DEF_OBLAST,$N917,8),""))</f>
        <v/>
      </c>
      <c r="W917" t="str">
        <f>IF($N917="","",INDEX(DEF_OBLAST,$N917,9))</f>
        <v/>
      </c>
    </row>
    <row r="918" spans="12:23" x14ac:dyDescent="0.25">
      <c r="L918" t="str">
        <f t="shared" si="14"/>
        <v/>
      </c>
      <c r="N918" t="str">
        <f>IFERROR(IF(ROW()=2,1,IF(COUNTIF($N$1:$N917,$N917)+1&gt;IF(LEN(INDEX(DEF_MAIL,$N917))=LEN(SUBSTITUTE(INDEX(DEF_MAIL,$N917),";","")),1,LEN(INDEX(DEF_MAIL,$N917))-LEN(SUBSTITUTE(INDEX(DEF_MAIL,$N917),";",""))+1),IF($N917+1&gt;ROWS(DEF_MAIL),"",$N917+1),$N917)),"")</f>
        <v/>
      </c>
      <c r="O918" t="str">
        <f>IF($N918="","",INDEX(DEF_OBLAST,$N918,1))</f>
        <v/>
      </c>
      <c r="P918" t="str">
        <f>IF($N918="","",INDEX(DEF_OBLAST,$N918,2))</f>
        <v/>
      </c>
      <c r="Q918" t="str">
        <f>IF($N918="","",TRIM(RIGHT(LEFT(SUBSTITUTE(INDEX(DEF_MAIL,$N918),";",REPT(" ",LEN(INDEX(DEF_MAIL,$N918)))),COUNTIF($N$2:$N918,$N918)*LEN(INDEX(DEF_MAIL,$N918))),LEN(INDEX(DEF_MAIL,$N918)))))</f>
        <v/>
      </c>
      <c r="R918" t="str">
        <f>IF($N918="","",INDEX(DEF_OBLAST,$N918,4))</f>
        <v/>
      </c>
      <c r="S918" t="str">
        <f>IF($N918="","",INDEX(DEF_OBLAST,$N918,5))</f>
        <v/>
      </c>
      <c r="T918" t="str">
        <f>IF($N918="","",INDEX(DEF_OBLAST,$N918,6))</f>
        <v/>
      </c>
      <c r="U918" t="str">
        <f>IF($N918="","",INDEX(DEF_OBLAST,$N918,7))</f>
        <v/>
      </c>
      <c r="V918" t="str">
        <f>IF($N918="","",IF(ISNUMBER(INDEX(DEF_OBLAST,$N918,8)),INDEX(DEF_OBLAST,$N918,8),""))</f>
        <v/>
      </c>
      <c r="W918" t="str">
        <f>IF($N918="","",INDEX(DEF_OBLAST,$N918,9))</f>
        <v/>
      </c>
    </row>
    <row r="919" spans="12:23" x14ac:dyDescent="0.25">
      <c r="L919" t="str">
        <f t="shared" si="14"/>
        <v/>
      </c>
      <c r="N919" t="str">
        <f>IFERROR(IF(ROW()=2,1,IF(COUNTIF($N$1:$N918,$N918)+1&gt;IF(LEN(INDEX(DEF_MAIL,$N918))=LEN(SUBSTITUTE(INDEX(DEF_MAIL,$N918),";","")),1,LEN(INDEX(DEF_MAIL,$N918))-LEN(SUBSTITUTE(INDEX(DEF_MAIL,$N918),";",""))+1),IF($N918+1&gt;ROWS(DEF_MAIL),"",$N918+1),$N918)),"")</f>
        <v/>
      </c>
      <c r="O919" t="str">
        <f>IF($N919="","",INDEX(DEF_OBLAST,$N919,1))</f>
        <v/>
      </c>
      <c r="P919" t="str">
        <f>IF($N919="","",INDEX(DEF_OBLAST,$N919,2))</f>
        <v/>
      </c>
      <c r="Q919" t="str">
        <f>IF($N919="","",TRIM(RIGHT(LEFT(SUBSTITUTE(INDEX(DEF_MAIL,$N919),";",REPT(" ",LEN(INDEX(DEF_MAIL,$N919)))),COUNTIF($N$2:$N919,$N919)*LEN(INDEX(DEF_MAIL,$N919))),LEN(INDEX(DEF_MAIL,$N919)))))</f>
        <v/>
      </c>
      <c r="R919" t="str">
        <f>IF($N919="","",INDEX(DEF_OBLAST,$N919,4))</f>
        <v/>
      </c>
      <c r="S919" t="str">
        <f>IF($N919="","",INDEX(DEF_OBLAST,$N919,5))</f>
        <v/>
      </c>
      <c r="T919" t="str">
        <f>IF($N919="","",INDEX(DEF_OBLAST,$N919,6))</f>
        <v/>
      </c>
      <c r="U919" t="str">
        <f>IF($N919="","",INDEX(DEF_OBLAST,$N919,7))</f>
        <v/>
      </c>
      <c r="V919" t="str">
        <f>IF($N919="","",IF(ISNUMBER(INDEX(DEF_OBLAST,$N919,8)),INDEX(DEF_OBLAST,$N919,8),""))</f>
        <v/>
      </c>
      <c r="W919" t="str">
        <f>IF($N919="","",INDEX(DEF_OBLAST,$N919,9))</f>
        <v/>
      </c>
    </row>
    <row r="920" spans="12:23" x14ac:dyDescent="0.25">
      <c r="L920" t="str">
        <f t="shared" si="14"/>
        <v/>
      </c>
      <c r="N920" t="str">
        <f>IFERROR(IF(ROW()=2,1,IF(COUNTIF($N$1:$N919,$N919)+1&gt;IF(LEN(INDEX(DEF_MAIL,$N919))=LEN(SUBSTITUTE(INDEX(DEF_MAIL,$N919),";","")),1,LEN(INDEX(DEF_MAIL,$N919))-LEN(SUBSTITUTE(INDEX(DEF_MAIL,$N919),";",""))+1),IF($N919+1&gt;ROWS(DEF_MAIL),"",$N919+1),$N919)),"")</f>
        <v/>
      </c>
      <c r="O920" t="str">
        <f>IF($N920="","",INDEX(DEF_OBLAST,$N920,1))</f>
        <v/>
      </c>
      <c r="P920" t="str">
        <f>IF($N920="","",INDEX(DEF_OBLAST,$N920,2))</f>
        <v/>
      </c>
      <c r="Q920" t="str">
        <f>IF($N920="","",TRIM(RIGHT(LEFT(SUBSTITUTE(INDEX(DEF_MAIL,$N920),";",REPT(" ",LEN(INDEX(DEF_MAIL,$N920)))),COUNTIF($N$2:$N920,$N920)*LEN(INDEX(DEF_MAIL,$N920))),LEN(INDEX(DEF_MAIL,$N920)))))</f>
        <v/>
      </c>
      <c r="R920" t="str">
        <f>IF($N920="","",INDEX(DEF_OBLAST,$N920,4))</f>
        <v/>
      </c>
      <c r="S920" t="str">
        <f>IF($N920="","",INDEX(DEF_OBLAST,$N920,5))</f>
        <v/>
      </c>
      <c r="T920" t="str">
        <f>IF($N920="","",INDEX(DEF_OBLAST,$N920,6))</f>
        <v/>
      </c>
      <c r="U920" t="str">
        <f>IF($N920="","",INDEX(DEF_OBLAST,$N920,7))</f>
        <v/>
      </c>
      <c r="V920" t="str">
        <f>IF($N920="","",IF(ISNUMBER(INDEX(DEF_OBLAST,$N920,8)),INDEX(DEF_OBLAST,$N920,8),""))</f>
        <v/>
      </c>
      <c r="W920" t="str">
        <f>IF($N920="","",INDEX(DEF_OBLAST,$N920,9))</f>
        <v/>
      </c>
    </row>
    <row r="921" spans="12:23" x14ac:dyDescent="0.25">
      <c r="L921" t="str">
        <f t="shared" si="14"/>
        <v/>
      </c>
      <c r="N921" t="str">
        <f>IFERROR(IF(ROW()=2,1,IF(COUNTIF($N$1:$N920,$N920)+1&gt;IF(LEN(INDEX(DEF_MAIL,$N920))=LEN(SUBSTITUTE(INDEX(DEF_MAIL,$N920),";","")),1,LEN(INDEX(DEF_MAIL,$N920))-LEN(SUBSTITUTE(INDEX(DEF_MAIL,$N920),";",""))+1),IF($N920+1&gt;ROWS(DEF_MAIL),"",$N920+1),$N920)),"")</f>
        <v/>
      </c>
      <c r="O921" t="str">
        <f>IF($N921="","",INDEX(DEF_OBLAST,$N921,1))</f>
        <v/>
      </c>
      <c r="P921" t="str">
        <f>IF($N921="","",INDEX(DEF_OBLAST,$N921,2))</f>
        <v/>
      </c>
      <c r="Q921" t="str">
        <f>IF($N921="","",TRIM(RIGHT(LEFT(SUBSTITUTE(INDEX(DEF_MAIL,$N921),";",REPT(" ",LEN(INDEX(DEF_MAIL,$N921)))),COUNTIF($N$2:$N921,$N921)*LEN(INDEX(DEF_MAIL,$N921))),LEN(INDEX(DEF_MAIL,$N921)))))</f>
        <v/>
      </c>
      <c r="R921" t="str">
        <f>IF($N921="","",INDEX(DEF_OBLAST,$N921,4))</f>
        <v/>
      </c>
      <c r="S921" t="str">
        <f>IF($N921="","",INDEX(DEF_OBLAST,$N921,5))</f>
        <v/>
      </c>
      <c r="T921" t="str">
        <f>IF($N921="","",INDEX(DEF_OBLAST,$N921,6))</f>
        <v/>
      </c>
      <c r="U921" t="str">
        <f>IF($N921="","",INDEX(DEF_OBLAST,$N921,7))</f>
        <v/>
      </c>
      <c r="V921" t="str">
        <f>IF($N921="","",IF(ISNUMBER(INDEX(DEF_OBLAST,$N921,8)),INDEX(DEF_OBLAST,$N921,8),""))</f>
        <v/>
      </c>
      <c r="W921" t="str">
        <f>IF($N921="","",INDEX(DEF_OBLAST,$N921,9))</f>
        <v/>
      </c>
    </row>
    <row r="922" spans="12:23" x14ac:dyDescent="0.25">
      <c r="L922" t="str">
        <f t="shared" si="14"/>
        <v/>
      </c>
      <c r="N922" t="str">
        <f>IFERROR(IF(ROW()=2,1,IF(COUNTIF($N$1:$N921,$N921)+1&gt;IF(LEN(INDEX(DEF_MAIL,$N921))=LEN(SUBSTITUTE(INDEX(DEF_MAIL,$N921),";","")),1,LEN(INDEX(DEF_MAIL,$N921))-LEN(SUBSTITUTE(INDEX(DEF_MAIL,$N921),";",""))+1),IF($N921+1&gt;ROWS(DEF_MAIL),"",$N921+1),$N921)),"")</f>
        <v/>
      </c>
      <c r="O922" t="str">
        <f>IF($N922="","",INDEX(DEF_OBLAST,$N922,1))</f>
        <v/>
      </c>
      <c r="P922" t="str">
        <f>IF($N922="","",INDEX(DEF_OBLAST,$N922,2))</f>
        <v/>
      </c>
      <c r="Q922" t="str">
        <f>IF($N922="","",TRIM(RIGHT(LEFT(SUBSTITUTE(INDEX(DEF_MAIL,$N922),";",REPT(" ",LEN(INDEX(DEF_MAIL,$N922)))),COUNTIF($N$2:$N922,$N922)*LEN(INDEX(DEF_MAIL,$N922))),LEN(INDEX(DEF_MAIL,$N922)))))</f>
        <v/>
      </c>
      <c r="R922" t="str">
        <f>IF($N922="","",INDEX(DEF_OBLAST,$N922,4))</f>
        <v/>
      </c>
      <c r="S922" t="str">
        <f>IF($N922="","",INDEX(DEF_OBLAST,$N922,5))</f>
        <v/>
      </c>
      <c r="T922" t="str">
        <f>IF($N922="","",INDEX(DEF_OBLAST,$N922,6))</f>
        <v/>
      </c>
      <c r="U922" t="str">
        <f>IF($N922="","",INDEX(DEF_OBLAST,$N922,7))</f>
        <v/>
      </c>
      <c r="V922" t="str">
        <f>IF($N922="","",IF(ISNUMBER(INDEX(DEF_OBLAST,$N922,8)),INDEX(DEF_OBLAST,$N922,8),""))</f>
        <v/>
      </c>
      <c r="W922" t="str">
        <f>IF($N922="","",INDEX(DEF_OBLAST,$N922,9))</f>
        <v/>
      </c>
    </row>
    <row r="923" spans="12:23" x14ac:dyDescent="0.25">
      <c r="L923" t="str">
        <f t="shared" si="14"/>
        <v/>
      </c>
      <c r="N923" t="str">
        <f>IFERROR(IF(ROW()=2,1,IF(COUNTIF($N$1:$N922,$N922)+1&gt;IF(LEN(INDEX(DEF_MAIL,$N922))=LEN(SUBSTITUTE(INDEX(DEF_MAIL,$N922),";","")),1,LEN(INDEX(DEF_MAIL,$N922))-LEN(SUBSTITUTE(INDEX(DEF_MAIL,$N922),";",""))+1),IF($N922+1&gt;ROWS(DEF_MAIL),"",$N922+1),$N922)),"")</f>
        <v/>
      </c>
      <c r="O923" t="str">
        <f>IF($N923="","",INDEX(DEF_OBLAST,$N923,1))</f>
        <v/>
      </c>
      <c r="P923" t="str">
        <f>IF($N923="","",INDEX(DEF_OBLAST,$N923,2))</f>
        <v/>
      </c>
      <c r="Q923" t="str">
        <f>IF($N923="","",TRIM(RIGHT(LEFT(SUBSTITUTE(INDEX(DEF_MAIL,$N923),";",REPT(" ",LEN(INDEX(DEF_MAIL,$N923)))),COUNTIF($N$2:$N923,$N923)*LEN(INDEX(DEF_MAIL,$N923))),LEN(INDEX(DEF_MAIL,$N923)))))</f>
        <v/>
      </c>
      <c r="R923" t="str">
        <f>IF($N923="","",INDEX(DEF_OBLAST,$N923,4))</f>
        <v/>
      </c>
      <c r="S923" t="str">
        <f>IF($N923="","",INDEX(DEF_OBLAST,$N923,5))</f>
        <v/>
      </c>
      <c r="T923" t="str">
        <f>IF($N923="","",INDEX(DEF_OBLAST,$N923,6))</f>
        <v/>
      </c>
      <c r="U923" t="str">
        <f>IF($N923="","",INDEX(DEF_OBLAST,$N923,7))</f>
        <v/>
      </c>
      <c r="V923" t="str">
        <f>IF($N923="","",IF(ISNUMBER(INDEX(DEF_OBLAST,$N923,8)),INDEX(DEF_OBLAST,$N923,8),""))</f>
        <v/>
      </c>
      <c r="W923" t="str">
        <f>IF($N923="","",INDEX(DEF_OBLAST,$N923,9))</f>
        <v/>
      </c>
    </row>
    <row r="924" spans="12:23" x14ac:dyDescent="0.25">
      <c r="L924" t="str">
        <f t="shared" si="14"/>
        <v/>
      </c>
      <c r="N924" t="str">
        <f>IFERROR(IF(ROW()=2,1,IF(COUNTIF($N$1:$N923,$N923)+1&gt;IF(LEN(INDEX(DEF_MAIL,$N923))=LEN(SUBSTITUTE(INDEX(DEF_MAIL,$N923),";","")),1,LEN(INDEX(DEF_MAIL,$N923))-LEN(SUBSTITUTE(INDEX(DEF_MAIL,$N923),";",""))+1),IF($N923+1&gt;ROWS(DEF_MAIL),"",$N923+1),$N923)),"")</f>
        <v/>
      </c>
      <c r="O924" t="str">
        <f>IF($N924="","",INDEX(DEF_OBLAST,$N924,1))</f>
        <v/>
      </c>
      <c r="P924" t="str">
        <f>IF($N924="","",INDEX(DEF_OBLAST,$N924,2))</f>
        <v/>
      </c>
      <c r="Q924" t="str">
        <f>IF($N924="","",TRIM(RIGHT(LEFT(SUBSTITUTE(INDEX(DEF_MAIL,$N924),";",REPT(" ",LEN(INDEX(DEF_MAIL,$N924)))),COUNTIF($N$2:$N924,$N924)*LEN(INDEX(DEF_MAIL,$N924))),LEN(INDEX(DEF_MAIL,$N924)))))</f>
        <v/>
      </c>
      <c r="R924" t="str">
        <f>IF($N924="","",INDEX(DEF_OBLAST,$N924,4))</f>
        <v/>
      </c>
      <c r="S924" t="str">
        <f>IF($N924="","",INDEX(DEF_OBLAST,$N924,5))</f>
        <v/>
      </c>
      <c r="T924" t="str">
        <f>IF($N924="","",INDEX(DEF_OBLAST,$N924,6))</f>
        <v/>
      </c>
      <c r="U924" t="str">
        <f>IF($N924="","",INDEX(DEF_OBLAST,$N924,7))</f>
        <v/>
      </c>
      <c r="V924" t="str">
        <f>IF($N924="","",IF(ISNUMBER(INDEX(DEF_OBLAST,$N924,8)),INDEX(DEF_OBLAST,$N924,8),""))</f>
        <v/>
      </c>
      <c r="W924" t="str">
        <f>IF($N924="","",INDEX(DEF_OBLAST,$N924,9))</f>
        <v/>
      </c>
    </row>
    <row r="925" spans="12:23" x14ac:dyDescent="0.25">
      <c r="L925" t="str">
        <f t="shared" si="14"/>
        <v/>
      </c>
      <c r="N925" t="str">
        <f>IFERROR(IF(ROW()=2,1,IF(COUNTIF($N$1:$N924,$N924)+1&gt;IF(LEN(INDEX(DEF_MAIL,$N924))=LEN(SUBSTITUTE(INDEX(DEF_MAIL,$N924),";","")),1,LEN(INDEX(DEF_MAIL,$N924))-LEN(SUBSTITUTE(INDEX(DEF_MAIL,$N924),";",""))+1),IF($N924+1&gt;ROWS(DEF_MAIL),"",$N924+1),$N924)),"")</f>
        <v/>
      </c>
      <c r="O925" t="str">
        <f>IF($N925="","",INDEX(DEF_OBLAST,$N925,1))</f>
        <v/>
      </c>
      <c r="P925" t="str">
        <f>IF($N925="","",INDEX(DEF_OBLAST,$N925,2))</f>
        <v/>
      </c>
      <c r="Q925" t="str">
        <f>IF($N925="","",TRIM(RIGHT(LEFT(SUBSTITUTE(INDEX(DEF_MAIL,$N925),";",REPT(" ",LEN(INDEX(DEF_MAIL,$N925)))),COUNTIF($N$2:$N925,$N925)*LEN(INDEX(DEF_MAIL,$N925))),LEN(INDEX(DEF_MAIL,$N925)))))</f>
        <v/>
      </c>
      <c r="R925" t="str">
        <f>IF($N925="","",INDEX(DEF_OBLAST,$N925,4))</f>
        <v/>
      </c>
      <c r="S925" t="str">
        <f>IF($N925="","",INDEX(DEF_OBLAST,$N925,5))</f>
        <v/>
      </c>
      <c r="T925" t="str">
        <f>IF($N925="","",INDEX(DEF_OBLAST,$N925,6))</f>
        <v/>
      </c>
      <c r="U925" t="str">
        <f>IF($N925="","",INDEX(DEF_OBLAST,$N925,7))</f>
        <v/>
      </c>
      <c r="V925" t="str">
        <f>IF($N925="","",IF(ISNUMBER(INDEX(DEF_OBLAST,$N925,8)),INDEX(DEF_OBLAST,$N925,8),""))</f>
        <v/>
      </c>
      <c r="W925" t="str">
        <f>IF($N925="","",INDEX(DEF_OBLAST,$N925,9))</f>
        <v/>
      </c>
    </row>
    <row r="926" spans="12:23" x14ac:dyDescent="0.25">
      <c r="L926" t="str">
        <f t="shared" si="14"/>
        <v/>
      </c>
      <c r="N926" t="str">
        <f>IFERROR(IF(ROW()=2,1,IF(COUNTIF($N$1:$N925,$N925)+1&gt;IF(LEN(INDEX(DEF_MAIL,$N925))=LEN(SUBSTITUTE(INDEX(DEF_MAIL,$N925),";","")),1,LEN(INDEX(DEF_MAIL,$N925))-LEN(SUBSTITUTE(INDEX(DEF_MAIL,$N925),";",""))+1),IF($N925+1&gt;ROWS(DEF_MAIL),"",$N925+1),$N925)),"")</f>
        <v/>
      </c>
      <c r="O926" t="str">
        <f>IF($N926="","",INDEX(DEF_OBLAST,$N926,1))</f>
        <v/>
      </c>
      <c r="P926" t="str">
        <f>IF($N926="","",INDEX(DEF_OBLAST,$N926,2))</f>
        <v/>
      </c>
      <c r="Q926" t="str">
        <f>IF($N926="","",TRIM(RIGHT(LEFT(SUBSTITUTE(INDEX(DEF_MAIL,$N926),";",REPT(" ",LEN(INDEX(DEF_MAIL,$N926)))),COUNTIF($N$2:$N926,$N926)*LEN(INDEX(DEF_MAIL,$N926))),LEN(INDEX(DEF_MAIL,$N926)))))</f>
        <v/>
      </c>
      <c r="R926" t="str">
        <f>IF($N926="","",INDEX(DEF_OBLAST,$N926,4))</f>
        <v/>
      </c>
      <c r="S926" t="str">
        <f>IF($N926="","",INDEX(DEF_OBLAST,$N926,5))</f>
        <v/>
      </c>
      <c r="T926" t="str">
        <f>IF($N926="","",INDEX(DEF_OBLAST,$N926,6))</f>
        <v/>
      </c>
      <c r="U926" t="str">
        <f>IF($N926="","",INDEX(DEF_OBLAST,$N926,7))</f>
        <v/>
      </c>
      <c r="V926" t="str">
        <f>IF($N926="","",IF(ISNUMBER(INDEX(DEF_OBLAST,$N926,8)),INDEX(DEF_OBLAST,$N926,8),""))</f>
        <v/>
      </c>
      <c r="W926" t="str">
        <f>IF($N926="","",INDEX(DEF_OBLAST,$N926,9))</f>
        <v/>
      </c>
    </row>
    <row r="927" spans="12:23" x14ac:dyDescent="0.25">
      <c r="L927" t="str">
        <f t="shared" si="14"/>
        <v/>
      </c>
      <c r="N927" t="str">
        <f>IFERROR(IF(ROW()=2,1,IF(COUNTIF($N$1:$N926,$N926)+1&gt;IF(LEN(INDEX(DEF_MAIL,$N926))=LEN(SUBSTITUTE(INDEX(DEF_MAIL,$N926),";","")),1,LEN(INDEX(DEF_MAIL,$N926))-LEN(SUBSTITUTE(INDEX(DEF_MAIL,$N926),";",""))+1),IF($N926+1&gt;ROWS(DEF_MAIL),"",$N926+1),$N926)),"")</f>
        <v/>
      </c>
      <c r="O927" t="str">
        <f>IF($N927="","",INDEX(DEF_OBLAST,$N927,1))</f>
        <v/>
      </c>
      <c r="P927" t="str">
        <f>IF($N927="","",INDEX(DEF_OBLAST,$N927,2))</f>
        <v/>
      </c>
      <c r="Q927" t="str">
        <f>IF($N927="","",TRIM(RIGHT(LEFT(SUBSTITUTE(INDEX(DEF_MAIL,$N927),";",REPT(" ",LEN(INDEX(DEF_MAIL,$N927)))),COUNTIF($N$2:$N927,$N927)*LEN(INDEX(DEF_MAIL,$N927))),LEN(INDEX(DEF_MAIL,$N927)))))</f>
        <v/>
      </c>
      <c r="R927" t="str">
        <f>IF($N927="","",INDEX(DEF_OBLAST,$N927,4))</f>
        <v/>
      </c>
      <c r="S927" t="str">
        <f>IF($N927="","",INDEX(DEF_OBLAST,$N927,5))</f>
        <v/>
      </c>
      <c r="T927" t="str">
        <f>IF($N927="","",INDEX(DEF_OBLAST,$N927,6))</f>
        <v/>
      </c>
      <c r="U927" t="str">
        <f>IF($N927="","",INDEX(DEF_OBLAST,$N927,7))</f>
        <v/>
      </c>
      <c r="V927" t="str">
        <f>IF($N927="","",IF(ISNUMBER(INDEX(DEF_OBLAST,$N927,8)),INDEX(DEF_OBLAST,$N927,8),""))</f>
        <v/>
      </c>
      <c r="W927" t="str">
        <f>IF($N927="","",INDEX(DEF_OBLAST,$N927,9))</f>
        <v/>
      </c>
    </row>
    <row r="928" spans="12:23" x14ac:dyDescent="0.25">
      <c r="L928" t="str">
        <f t="shared" si="14"/>
        <v/>
      </c>
      <c r="N928" t="str">
        <f>IFERROR(IF(ROW()=2,1,IF(COUNTIF($N$1:$N927,$N927)+1&gt;IF(LEN(INDEX(DEF_MAIL,$N927))=LEN(SUBSTITUTE(INDEX(DEF_MAIL,$N927),";","")),1,LEN(INDEX(DEF_MAIL,$N927))-LEN(SUBSTITUTE(INDEX(DEF_MAIL,$N927),";",""))+1),IF($N927+1&gt;ROWS(DEF_MAIL),"",$N927+1),$N927)),"")</f>
        <v/>
      </c>
      <c r="O928" t="str">
        <f>IF($N928="","",INDEX(DEF_OBLAST,$N928,1))</f>
        <v/>
      </c>
      <c r="P928" t="str">
        <f>IF($N928="","",INDEX(DEF_OBLAST,$N928,2))</f>
        <v/>
      </c>
      <c r="Q928" t="str">
        <f>IF($N928="","",TRIM(RIGHT(LEFT(SUBSTITUTE(INDEX(DEF_MAIL,$N928),";",REPT(" ",LEN(INDEX(DEF_MAIL,$N928)))),COUNTIF($N$2:$N928,$N928)*LEN(INDEX(DEF_MAIL,$N928))),LEN(INDEX(DEF_MAIL,$N928)))))</f>
        <v/>
      </c>
      <c r="R928" t="str">
        <f>IF($N928="","",INDEX(DEF_OBLAST,$N928,4))</f>
        <v/>
      </c>
      <c r="S928" t="str">
        <f>IF($N928="","",INDEX(DEF_OBLAST,$N928,5))</f>
        <v/>
      </c>
      <c r="T928" t="str">
        <f>IF($N928="","",INDEX(DEF_OBLAST,$N928,6))</f>
        <v/>
      </c>
      <c r="U928" t="str">
        <f>IF($N928="","",INDEX(DEF_OBLAST,$N928,7))</f>
        <v/>
      </c>
      <c r="V928" t="str">
        <f>IF($N928="","",IF(ISNUMBER(INDEX(DEF_OBLAST,$N928,8)),INDEX(DEF_OBLAST,$N928,8),""))</f>
        <v/>
      </c>
      <c r="W928" t="str">
        <f>IF($N928="","",INDEX(DEF_OBLAST,$N928,9))</f>
        <v/>
      </c>
    </row>
    <row r="929" spans="12:23" x14ac:dyDescent="0.25">
      <c r="L929" t="str">
        <f t="shared" si="14"/>
        <v/>
      </c>
      <c r="N929" t="str">
        <f>IFERROR(IF(ROW()=2,1,IF(COUNTIF($N$1:$N928,$N928)+1&gt;IF(LEN(INDEX(DEF_MAIL,$N928))=LEN(SUBSTITUTE(INDEX(DEF_MAIL,$N928),";","")),1,LEN(INDEX(DEF_MAIL,$N928))-LEN(SUBSTITUTE(INDEX(DEF_MAIL,$N928),";",""))+1),IF($N928+1&gt;ROWS(DEF_MAIL),"",$N928+1),$N928)),"")</f>
        <v/>
      </c>
      <c r="O929" t="str">
        <f>IF($N929="","",INDEX(DEF_OBLAST,$N929,1))</f>
        <v/>
      </c>
      <c r="P929" t="str">
        <f>IF($N929="","",INDEX(DEF_OBLAST,$N929,2))</f>
        <v/>
      </c>
      <c r="Q929" t="str">
        <f>IF($N929="","",TRIM(RIGHT(LEFT(SUBSTITUTE(INDEX(DEF_MAIL,$N929),";",REPT(" ",LEN(INDEX(DEF_MAIL,$N929)))),COUNTIF($N$2:$N929,$N929)*LEN(INDEX(DEF_MAIL,$N929))),LEN(INDEX(DEF_MAIL,$N929)))))</f>
        <v/>
      </c>
      <c r="R929" t="str">
        <f>IF($N929="","",INDEX(DEF_OBLAST,$N929,4))</f>
        <v/>
      </c>
      <c r="S929" t="str">
        <f>IF($N929="","",INDEX(DEF_OBLAST,$N929,5))</f>
        <v/>
      </c>
      <c r="T929" t="str">
        <f>IF($N929="","",INDEX(DEF_OBLAST,$N929,6))</f>
        <v/>
      </c>
      <c r="U929" t="str">
        <f>IF($N929="","",INDEX(DEF_OBLAST,$N929,7))</f>
        <v/>
      </c>
      <c r="V929" t="str">
        <f>IF($N929="","",IF(ISNUMBER(INDEX(DEF_OBLAST,$N929,8)),INDEX(DEF_OBLAST,$N929,8),""))</f>
        <v/>
      </c>
      <c r="W929" t="str">
        <f>IF($N929="","",INDEX(DEF_OBLAST,$N929,9))</f>
        <v/>
      </c>
    </row>
    <row r="930" spans="12:23" x14ac:dyDescent="0.25">
      <c r="L930" t="str">
        <f t="shared" si="14"/>
        <v/>
      </c>
      <c r="N930" t="str">
        <f>IFERROR(IF(ROW()=2,1,IF(COUNTIF($N$1:$N929,$N929)+1&gt;IF(LEN(INDEX(DEF_MAIL,$N929))=LEN(SUBSTITUTE(INDEX(DEF_MAIL,$N929),";","")),1,LEN(INDEX(DEF_MAIL,$N929))-LEN(SUBSTITUTE(INDEX(DEF_MAIL,$N929),";",""))+1),IF($N929+1&gt;ROWS(DEF_MAIL),"",$N929+1),$N929)),"")</f>
        <v/>
      </c>
      <c r="O930" t="str">
        <f>IF($N930="","",INDEX(DEF_OBLAST,$N930,1))</f>
        <v/>
      </c>
      <c r="P930" t="str">
        <f>IF($N930="","",INDEX(DEF_OBLAST,$N930,2))</f>
        <v/>
      </c>
      <c r="Q930" t="str">
        <f>IF($N930="","",TRIM(RIGHT(LEFT(SUBSTITUTE(INDEX(DEF_MAIL,$N930),";",REPT(" ",LEN(INDEX(DEF_MAIL,$N930)))),COUNTIF($N$2:$N930,$N930)*LEN(INDEX(DEF_MAIL,$N930))),LEN(INDEX(DEF_MAIL,$N930)))))</f>
        <v/>
      </c>
      <c r="R930" t="str">
        <f>IF($N930="","",INDEX(DEF_OBLAST,$N930,4))</f>
        <v/>
      </c>
      <c r="S930" t="str">
        <f>IF($N930="","",INDEX(DEF_OBLAST,$N930,5))</f>
        <v/>
      </c>
      <c r="T930" t="str">
        <f>IF($N930="","",INDEX(DEF_OBLAST,$N930,6))</f>
        <v/>
      </c>
      <c r="U930" t="str">
        <f>IF($N930="","",INDEX(DEF_OBLAST,$N930,7))</f>
        <v/>
      </c>
      <c r="V930" t="str">
        <f>IF($N930="","",IF(ISNUMBER(INDEX(DEF_OBLAST,$N930,8)),INDEX(DEF_OBLAST,$N930,8),""))</f>
        <v/>
      </c>
      <c r="W930" t="str">
        <f>IF($N930="","",INDEX(DEF_OBLAST,$N930,9))</f>
        <v/>
      </c>
    </row>
    <row r="931" spans="12:23" x14ac:dyDescent="0.25">
      <c r="L931" t="str">
        <f t="shared" si="14"/>
        <v/>
      </c>
      <c r="N931" t="str">
        <f>IFERROR(IF(ROW()=2,1,IF(COUNTIF($N$1:$N930,$N930)+1&gt;IF(LEN(INDEX(DEF_MAIL,$N930))=LEN(SUBSTITUTE(INDEX(DEF_MAIL,$N930),";","")),1,LEN(INDEX(DEF_MAIL,$N930))-LEN(SUBSTITUTE(INDEX(DEF_MAIL,$N930),";",""))+1),IF($N930+1&gt;ROWS(DEF_MAIL),"",$N930+1),$N930)),"")</f>
        <v/>
      </c>
      <c r="O931" t="str">
        <f>IF($N931="","",INDEX(DEF_OBLAST,$N931,1))</f>
        <v/>
      </c>
      <c r="P931" t="str">
        <f>IF($N931="","",INDEX(DEF_OBLAST,$N931,2))</f>
        <v/>
      </c>
      <c r="Q931" t="str">
        <f>IF($N931="","",TRIM(RIGHT(LEFT(SUBSTITUTE(INDEX(DEF_MAIL,$N931),";",REPT(" ",LEN(INDEX(DEF_MAIL,$N931)))),COUNTIF($N$2:$N931,$N931)*LEN(INDEX(DEF_MAIL,$N931))),LEN(INDEX(DEF_MAIL,$N931)))))</f>
        <v/>
      </c>
      <c r="R931" t="str">
        <f>IF($N931="","",INDEX(DEF_OBLAST,$N931,4))</f>
        <v/>
      </c>
      <c r="S931" t="str">
        <f>IF($N931="","",INDEX(DEF_OBLAST,$N931,5))</f>
        <v/>
      </c>
      <c r="T931" t="str">
        <f>IF($N931="","",INDEX(DEF_OBLAST,$N931,6))</f>
        <v/>
      </c>
      <c r="U931" t="str">
        <f>IF($N931="","",INDEX(DEF_OBLAST,$N931,7))</f>
        <v/>
      </c>
      <c r="V931" t="str">
        <f>IF($N931="","",IF(ISNUMBER(INDEX(DEF_OBLAST,$N931,8)),INDEX(DEF_OBLAST,$N931,8),""))</f>
        <v/>
      </c>
      <c r="W931" t="str">
        <f>IF($N931="","",INDEX(DEF_OBLAST,$N931,9))</f>
        <v/>
      </c>
    </row>
    <row r="932" spans="12:23" x14ac:dyDescent="0.25">
      <c r="L932" t="str">
        <f t="shared" si="14"/>
        <v/>
      </c>
      <c r="N932" t="str">
        <f>IFERROR(IF(ROW()=2,1,IF(COUNTIF($N$1:$N931,$N931)+1&gt;IF(LEN(INDEX(DEF_MAIL,$N931))=LEN(SUBSTITUTE(INDEX(DEF_MAIL,$N931),";","")),1,LEN(INDEX(DEF_MAIL,$N931))-LEN(SUBSTITUTE(INDEX(DEF_MAIL,$N931),";",""))+1),IF($N931+1&gt;ROWS(DEF_MAIL),"",$N931+1),$N931)),"")</f>
        <v/>
      </c>
      <c r="O932" t="str">
        <f>IF($N932="","",INDEX(DEF_OBLAST,$N932,1))</f>
        <v/>
      </c>
      <c r="P932" t="str">
        <f>IF($N932="","",INDEX(DEF_OBLAST,$N932,2))</f>
        <v/>
      </c>
      <c r="Q932" t="str">
        <f>IF($N932="","",TRIM(RIGHT(LEFT(SUBSTITUTE(INDEX(DEF_MAIL,$N932),";",REPT(" ",LEN(INDEX(DEF_MAIL,$N932)))),COUNTIF($N$2:$N932,$N932)*LEN(INDEX(DEF_MAIL,$N932))),LEN(INDEX(DEF_MAIL,$N932)))))</f>
        <v/>
      </c>
      <c r="R932" t="str">
        <f>IF($N932="","",INDEX(DEF_OBLAST,$N932,4))</f>
        <v/>
      </c>
      <c r="S932" t="str">
        <f>IF($N932="","",INDEX(DEF_OBLAST,$N932,5))</f>
        <v/>
      </c>
      <c r="T932" t="str">
        <f>IF($N932="","",INDEX(DEF_OBLAST,$N932,6))</f>
        <v/>
      </c>
      <c r="U932" t="str">
        <f>IF($N932="","",INDEX(DEF_OBLAST,$N932,7))</f>
        <v/>
      </c>
      <c r="V932" t="str">
        <f>IF($N932="","",IF(ISNUMBER(INDEX(DEF_OBLAST,$N932,8)),INDEX(DEF_OBLAST,$N932,8),""))</f>
        <v/>
      </c>
      <c r="W932" t="str">
        <f>IF($N932="","",INDEX(DEF_OBLAST,$N932,9))</f>
        <v/>
      </c>
    </row>
    <row r="933" spans="12:23" x14ac:dyDescent="0.25">
      <c r="L933" t="str">
        <f t="shared" si="14"/>
        <v/>
      </c>
      <c r="N933" t="str">
        <f>IFERROR(IF(ROW()=2,1,IF(COUNTIF($N$1:$N932,$N932)+1&gt;IF(LEN(INDEX(DEF_MAIL,$N932))=LEN(SUBSTITUTE(INDEX(DEF_MAIL,$N932),";","")),1,LEN(INDEX(DEF_MAIL,$N932))-LEN(SUBSTITUTE(INDEX(DEF_MAIL,$N932),";",""))+1),IF($N932+1&gt;ROWS(DEF_MAIL),"",$N932+1),$N932)),"")</f>
        <v/>
      </c>
      <c r="O933" t="str">
        <f>IF($N933="","",INDEX(DEF_OBLAST,$N933,1))</f>
        <v/>
      </c>
      <c r="P933" t="str">
        <f>IF($N933="","",INDEX(DEF_OBLAST,$N933,2))</f>
        <v/>
      </c>
      <c r="Q933" t="str">
        <f>IF($N933="","",TRIM(RIGHT(LEFT(SUBSTITUTE(INDEX(DEF_MAIL,$N933),";",REPT(" ",LEN(INDEX(DEF_MAIL,$N933)))),COUNTIF($N$2:$N933,$N933)*LEN(INDEX(DEF_MAIL,$N933))),LEN(INDEX(DEF_MAIL,$N933)))))</f>
        <v/>
      </c>
      <c r="R933" t="str">
        <f>IF($N933="","",INDEX(DEF_OBLAST,$N933,4))</f>
        <v/>
      </c>
      <c r="S933" t="str">
        <f>IF($N933="","",INDEX(DEF_OBLAST,$N933,5))</f>
        <v/>
      </c>
      <c r="T933" t="str">
        <f>IF($N933="","",INDEX(DEF_OBLAST,$N933,6))</f>
        <v/>
      </c>
      <c r="U933" t="str">
        <f>IF($N933="","",INDEX(DEF_OBLAST,$N933,7))</f>
        <v/>
      </c>
      <c r="V933" t="str">
        <f>IF($N933="","",IF(ISNUMBER(INDEX(DEF_OBLAST,$N933,8)),INDEX(DEF_OBLAST,$N933,8),""))</f>
        <v/>
      </c>
      <c r="W933" t="str">
        <f>IF($N933="","",INDEX(DEF_OBLAST,$N933,9))</f>
        <v/>
      </c>
    </row>
    <row r="934" spans="12:23" x14ac:dyDescent="0.25">
      <c r="L934" t="str">
        <f t="shared" si="14"/>
        <v/>
      </c>
      <c r="N934" t="str">
        <f>IFERROR(IF(ROW()=2,1,IF(COUNTIF($N$1:$N933,$N933)+1&gt;IF(LEN(INDEX(DEF_MAIL,$N933))=LEN(SUBSTITUTE(INDEX(DEF_MAIL,$N933),";","")),1,LEN(INDEX(DEF_MAIL,$N933))-LEN(SUBSTITUTE(INDEX(DEF_MAIL,$N933),";",""))+1),IF($N933+1&gt;ROWS(DEF_MAIL),"",$N933+1),$N933)),"")</f>
        <v/>
      </c>
      <c r="O934" t="str">
        <f>IF($N934="","",INDEX(DEF_OBLAST,$N934,1))</f>
        <v/>
      </c>
      <c r="P934" t="str">
        <f>IF($N934="","",INDEX(DEF_OBLAST,$N934,2))</f>
        <v/>
      </c>
      <c r="Q934" t="str">
        <f>IF($N934="","",TRIM(RIGHT(LEFT(SUBSTITUTE(INDEX(DEF_MAIL,$N934),";",REPT(" ",LEN(INDEX(DEF_MAIL,$N934)))),COUNTIF($N$2:$N934,$N934)*LEN(INDEX(DEF_MAIL,$N934))),LEN(INDEX(DEF_MAIL,$N934)))))</f>
        <v/>
      </c>
      <c r="R934" t="str">
        <f>IF($N934="","",INDEX(DEF_OBLAST,$N934,4))</f>
        <v/>
      </c>
      <c r="S934" t="str">
        <f>IF($N934="","",INDEX(DEF_OBLAST,$N934,5))</f>
        <v/>
      </c>
      <c r="T934" t="str">
        <f>IF($N934="","",INDEX(DEF_OBLAST,$N934,6))</f>
        <v/>
      </c>
      <c r="U934" t="str">
        <f>IF($N934="","",INDEX(DEF_OBLAST,$N934,7))</f>
        <v/>
      </c>
      <c r="V934" t="str">
        <f>IF($N934="","",IF(ISNUMBER(INDEX(DEF_OBLAST,$N934,8)),INDEX(DEF_OBLAST,$N934,8),""))</f>
        <v/>
      </c>
      <c r="W934" t="str">
        <f>IF($N934="","",INDEX(DEF_OBLAST,$N934,9))</f>
        <v/>
      </c>
    </row>
    <row r="935" spans="12:23" x14ac:dyDescent="0.25">
      <c r="L935" t="str">
        <f t="shared" si="14"/>
        <v/>
      </c>
      <c r="N935" t="str">
        <f>IFERROR(IF(ROW()=2,1,IF(COUNTIF($N$1:$N934,$N934)+1&gt;IF(LEN(INDEX(DEF_MAIL,$N934))=LEN(SUBSTITUTE(INDEX(DEF_MAIL,$N934),";","")),1,LEN(INDEX(DEF_MAIL,$N934))-LEN(SUBSTITUTE(INDEX(DEF_MAIL,$N934),";",""))+1),IF($N934+1&gt;ROWS(DEF_MAIL),"",$N934+1),$N934)),"")</f>
        <v/>
      </c>
      <c r="O935" t="str">
        <f>IF($N935="","",INDEX(DEF_OBLAST,$N935,1))</f>
        <v/>
      </c>
      <c r="P935" t="str">
        <f>IF($N935="","",INDEX(DEF_OBLAST,$N935,2))</f>
        <v/>
      </c>
      <c r="Q935" t="str">
        <f>IF($N935="","",TRIM(RIGHT(LEFT(SUBSTITUTE(INDEX(DEF_MAIL,$N935),";",REPT(" ",LEN(INDEX(DEF_MAIL,$N935)))),COUNTIF($N$2:$N935,$N935)*LEN(INDEX(DEF_MAIL,$N935))),LEN(INDEX(DEF_MAIL,$N935)))))</f>
        <v/>
      </c>
      <c r="R935" t="str">
        <f>IF($N935="","",INDEX(DEF_OBLAST,$N935,4))</f>
        <v/>
      </c>
      <c r="S935" t="str">
        <f>IF($N935="","",INDEX(DEF_OBLAST,$N935,5))</f>
        <v/>
      </c>
      <c r="T935" t="str">
        <f>IF($N935="","",INDEX(DEF_OBLAST,$N935,6))</f>
        <v/>
      </c>
      <c r="U935" t="str">
        <f>IF($N935="","",INDEX(DEF_OBLAST,$N935,7))</f>
        <v/>
      </c>
      <c r="V935" t="str">
        <f>IF($N935="","",IF(ISNUMBER(INDEX(DEF_OBLAST,$N935,8)),INDEX(DEF_OBLAST,$N935,8),""))</f>
        <v/>
      </c>
      <c r="W935" t="str">
        <f>IF($N935="","",INDEX(DEF_OBLAST,$N935,9))</f>
        <v/>
      </c>
    </row>
    <row r="936" spans="12:23" x14ac:dyDescent="0.25">
      <c r="L936" t="str">
        <f t="shared" si="14"/>
        <v/>
      </c>
      <c r="N936" t="str">
        <f>IFERROR(IF(ROW()=2,1,IF(COUNTIF($N$1:$N935,$N935)+1&gt;IF(LEN(INDEX(DEF_MAIL,$N935))=LEN(SUBSTITUTE(INDEX(DEF_MAIL,$N935),";","")),1,LEN(INDEX(DEF_MAIL,$N935))-LEN(SUBSTITUTE(INDEX(DEF_MAIL,$N935),";",""))+1),IF($N935+1&gt;ROWS(DEF_MAIL),"",$N935+1),$N935)),"")</f>
        <v/>
      </c>
      <c r="O936" t="str">
        <f>IF($N936="","",INDEX(DEF_OBLAST,$N936,1))</f>
        <v/>
      </c>
      <c r="P936" t="str">
        <f>IF($N936="","",INDEX(DEF_OBLAST,$N936,2))</f>
        <v/>
      </c>
      <c r="Q936" t="str">
        <f>IF($N936="","",TRIM(RIGHT(LEFT(SUBSTITUTE(INDEX(DEF_MAIL,$N936),";",REPT(" ",LEN(INDEX(DEF_MAIL,$N936)))),COUNTIF($N$2:$N936,$N936)*LEN(INDEX(DEF_MAIL,$N936))),LEN(INDEX(DEF_MAIL,$N936)))))</f>
        <v/>
      </c>
      <c r="R936" t="str">
        <f>IF($N936="","",INDEX(DEF_OBLAST,$N936,4))</f>
        <v/>
      </c>
      <c r="S936" t="str">
        <f>IF($N936="","",INDEX(DEF_OBLAST,$N936,5))</f>
        <v/>
      </c>
      <c r="T936" t="str">
        <f>IF($N936="","",INDEX(DEF_OBLAST,$N936,6))</f>
        <v/>
      </c>
      <c r="U936" t="str">
        <f>IF($N936="","",INDEX(DEF_OBLAST,$N936,7))</f>
        <v/>
      </c>
      <c r="V936" t="str">
        <f>IF($N936="","",IF(ISNUMBER(INDEX(DEF_OBLAST,$N936,8)),INDEX(DEF_OBLAST,$N936,8),""))</f>
        <v/>
      </c>
      <c r="W936" t="str">
        <f>IF($N936="","",INDEX(DEF_OBLAST,$N936,9))</f>
        <v/>
      </c>
    </row>
    <row r="937" spans="12:23" x14ac:dyDescent="0.25">
      <c r="L937" t="str">
        <f t="shared" si="14"/>
        <v/>
      </c>
      <c r="N937" t="str">
        <f>IFERROR(IF(ROW()=2,1,IF(COUNTIF($N$1:$N936,$N936)+1&gt;IF(LEN(INDEX(DEF_MAIL,$N936))=LEN(SUBSTITUTE(INDEX(DEF_MAIL,$N936),";","")),1,LEN(INDEX(DEF_MAIL,$N936))-LEN(SUBSTITUTE(INDEX(DEF_MAIL,$N936),";",""))+1),IF($N936+1&gt;ROWS(DEF_MAIL),"",$N936+1),$N936)),"")</f>
        <v/>
      </c>
      <c r="O937" t="str">
        <f>IF($N937="","",INDEX(DEF_OBLAST,$N937,1))</f>
        <v/>
      </c>
      <c r="P937" t="str">
        <f>IF($N937="","",INDEX(DEF_OBLAST,$N937,2))</f>
        <v/>
      </c>
      <c r="Q937" t="str">
        <f>IF($N937="","",TRIM(RIGHT(LEFT(SUBSTITUTE(INDEX(DEF_MAIL,$N937),";",REPT(" ",LEN(INDEX(DEF_MAIL,$N937)))),COUNTIF($N$2:$N937,$N937)*LEN(INDEX(DEF_MAIL,$N937))),LEN(INDEX(DEF_MAIL,$N937)))))</f>
        <v/>
      </c>
      <c r="R937" t="str">
        <f>IF($N937="","",INDEX(DEF_OBLAST,$N937,4))</f>
        <v/>
      </c>
      <c r="S937" t="str">
        <f>IF($N937="","",INDEX(DEF_OBLAST,$N937,5))</f>
        <v/>
      </c>
      <c r="T937" t="str">
        <f>IF($N937="","",INDEX(DEF_OBLAST,$N937,6))</f>
        <v/>
      </c>
      <c r="U937" t="str">
        <f>IF($N937="","",INDEX(DEF_OBLAST,$N937,7))</f>
        <v/>
      </c>
      <c r="V937" t="str">
        <f>IF($N937="","",IF(ISNUMBER(INDEX(DEF_OBLAST,$N937,8)),INDEX(DEF_OBLAST,$N937,8),""))</f>
        <v/>
      </c>
      <c r="W937" t="str">
        <f>IF($N937="","",INDEX(DEF_OBLAST,$N937,9))</f>
        <v/>
      </c>
    </row>
    <row r="938" spans="12:23" x14ac:dyDescent="0.25">
      <c r="L938" t="str">
        <f t="shared" si="14"/>
        <v/>
      </c>
      <c r="N938" t="str">
        <f>IFERROR(IF(ROW()=2,1,IF(COUNTIF($N$1:$N937,$N937)+1&gt;IF(LEN(INDEX(DEF_MAIL,$N937))=LEN(SUBSTITUTE(INDEX(DEF_MAIL,$N937),";","")),1,LEN(INDEX(DEF_MAIL,$N937))-LEN(SUBSTITUTE(INDEX(DEF_MAIL,$N937),";",""))+1),IF($N937+1&gt;ROWS(DEF_MAIL),"",$N937+1),$N937)),"")</f>
        <v/>
      </c>
      <c r="O938" t="str">
        <f>IF($N938="","",INDEX(DEF_OBLAST,$N938,1))</f>
        <v/>
      </c>
      <c r="P938" t="str">
        <f>IF($N938="","",INDEX(DEF_OBLAST,$N938,2))</f>
        <v/>
      </c>
      <c r="Q938" t="str">
        <f>IF($N938="","",TRIM(RIGHT(LEFT(SUBSTITUTE(INDEX(DEF_MAIL,$N938),";",REPT(" ",LEN(INDEX(DEF_MAIL,$N938)))),COUNTIF($N$2:$N938,$N938)*LEN(INDEX(DEF_MAIL,$N938))),LEN(INDEX(DEF_MAIL,$N938)))))</f>
        <v/>
      </c>
      <c r="R938" t="str">
        <f>IF($N938="","",INDEX(DEF_OBLAST,$N938,4))</f>
        <v/>
      </c>
      <c r="S938" t="str">
        <f>IF($N938="","",INDEX(DEF_OBLAST,$N938,5))</f>
        <v/>
      </c>
      <c r="T938" t="str">
        <f>IF($N938="","",INDEX(DEF_OBLAST,$N938,6))</f>
        <v/>
      </c>
      <c r="U938" t="str">
        <f>IF($N938="","",INDEX(DEF_OBLAST,$N938,7))</f>
        <v/>
      </c>
      <c r="V938" t="str">
        <f>IF($N938="","",IF(ISNUMBER(INDEX(DEF_OBLAST,$N938,8)),INDEX(DEF_OBLAST,$N938,8),""))</f>
        <v/>
      </c>
      <c r="W938" t="str">
        <f>IF($N938="","",INDEX(DEF_OBLAST,$N938,9))</f>
        <v/>
      </c>
    </row>
    <row r="939" spans="12:23" x14ac:dyDescent="0.25">
      <c r="L939" t="str">
        <f t="shared" si="14"/>
        <v/>
      </c>
      <c r="N939" t="str">
        <f>IFERROR(IF(ROW()=2,1,IF(COUNTIF($N$1:$N938,$N938)+1&gt;IF(LEN(INDEX(DEF_MAIL,$N938))=LEN(SUBSTITUTE(INDEX(DEF_MAIL,$N938),";","")),1,LEN(INDEX(DEF_MAIL,$N938))-LEN(SUBSTITUTE(INDEX(DEF_MAIL,$N938),";",""))+1),IF($N938+1&gt;ROWS(DEF_MAIL),"",$N938+1),$N938)),"")</f>
        <v/>
      </c>
      <c r="O939" t="str">
        <f>IF($N939="","",INDEX(DEF_OBLAST,$N939,1))</f>
        <v/>
      </c>
      <c r="P939" t="str">
        <f>IF($N939="","",INDEX(DEF_OBLAST,$N939,2))</f>
        <v/>
      </c>
      <c r="Q939" t="str">
        <f>IF($N939="","",TRIM(RIGHT(LEFT(SUBSTITUTE(INDEX(DEF_MAIL,$N939),";",REPT(" ",LEN(INDEX(DEF_MAIL,$N939)))),COUNTIF($N$2:$N939,$N939)*LEN(INDEX(DEF_MAIL,$N939))),LEN(INDEX(DEF_MAIL,$N939)))))</f>
        <v/>
      </c>
      <c r="R939" t="str">
        <f>IF($N939="","",INDEX(DEF_OBLAST,$N939,4))</f>
        <v/>
      </c>
      <c r="S939" t="str">
        <f>IF($N939="","",INDEX(DEF_OBLAST,$N939,5))</f>
        <v/>
      </c>
      <c r="T939" t="str">
        <f>IF($N939="","",INDEX(DEF_OBLAST,$N939,6))</f>
        <v/>
      </c>
      <c r="U939" t="str">
        <f>IF($N939="","",INDEX(DEF_OBLAST,$N939,7))</f>
        <v/>
      </c>
      <c r="V939" t="str">
        <f>IF($N939="","",IF(ISNUMBER(INDEX(DEF_OBLAST,$N939,8)),INDEX(DEF_OBLAST,$N939,8),""))</f>
        <v/>
      </c>
      <c r="W939" t="str">
        <f>IF($N939="","",INDEX(DEF_OBLAST,$N939,9))</f>
        <v/>
      </c>
    </row>
    <row r="940" spans="12:23" x14ac:dyDescent="0.25">
      <c r="L940" t="str">
        <f t="shared" si="14"/>
        <v/>
      </c>
      <c r="N940" t="str">
        <f>IFERROR(IF(ROW()=2,1,IF(COUNTIF($N$1:$N939,$N939)+1&gt;IF(LEN(INDEX(DEF_MAIL,$N939))=LEN(SUBSTITUTE(INDEX(DEF_MAIL,$N939),";","")),1,LEN(INDEX(DEF_MAIL,$N939))-LEN(SUBSTITUTE(INDEX(DEF_MAIL,$N939),";",""))+1),IF($N939+1&gt;ROWS(DEF_MAIL),"",$N939+1),$N939)),"")</f>
        <v/>
      </c>
      <c r="O940" t="str">
        <f>IF($N940="","",INDEX(DEF_OBLAST,$N940,1))</f>
        <v/>
      </c>
      <c r="P940" t="str">
        <f>IF($N940="","",INDEX(DEF_OBLAST,$N940,2))</f>
        <v/>
      </c>
      <c r="Q940" t="str">
        <f>IF($N940="","",TRIM(RIGHT(LEFT(SUBSTITUTE(INDEX(DEF_MAIL,$N940),";",REPT(" ",LEN(INDEX(DEF_MAIL,$N940)))),COUNTIF($N$2:$N940,$N940)*LEN(INDEX(DEF_MAIL,$N940))),LEN(INDEX(DEF_MAIL,$N940)))))</f>
        <v/>
      </c>
      <c r="R940" t="str">
        <f>IF($N940="","",INDEX(DEF_OBLAST,$N940,4))</f>
        <v/>
      </c>
      <c r="S940" t="str">
        <f>IF($N940="","",INDEX(DEF_OBLAST,$N940,5))</f>
        <v/>
      </c>
      <c r="T940" t="str">
        <f>IF($N940="","",INDEX(DEF_OBLAST,$N940,6))</f>
        <v/>
      </c>
      <c r="U940" t="str">
        <f>IF($N940="","",INDEX(DEF_OBLAST,$N940,7))</f>
        <v/>
      </c>
      <c r="V940" t="str">
        <f>IF($N940="","",IF(ISNUMBER(INDEX(DEF_OBLAST,$N940,8)),INDEX(DEF_OBLAST,$N940,8),""))</f>
        <v/>
      </c>
      <c r="W940" t="str">
        <f>IF($N940="","",INDEX(DEF_OBLAST,$N940,9))</f>
        <v/>
      </c>
    </row>
    <row r="941" spans="12:23" x14ac:dyDescent="0.25">
      <c r="L941" t="str">
        <f t="shared" si="14"/>
        <v/>
      </c>
      <c r="N941" t="str">
        <f>IFERROR(IF(ROW()=2,1,IF(COUNTIF($N$1:$N940,$N940)+1&gt;IF(LEN(INDEX(DEF_MAIL,$N940))=LEN(SUBSTITUTE(INDEX(DEF_MAIL,$N940),";","")),1,LEN(INDEX(DEF_MAIL,$N940))-LEN(SUBSTITUTE(INDEX(DEF_MAIL,$N940),";",""))+1),IF($N940+1&gt;ROWS(DEF_MAIL),"",$N940+1),$N940)),"")</f>
        <v/>
      </c>
      <c r="O941" t="str">
        <f>IF($N941="","",INDEX(DEF_OBLAST,$N941,1))</f>
        <v/>
      </c>
      <c r="P941" t="str">
        <f>IF($N941="","",INDEX(DEF_OBLAST,$N941,2))</f>
        <v/>
      </c>
      <c r="Q941" t="str">
        <f>IF($N941="","",TRIM(RIGHT(LEFT(SUBSTITUTE(INDEX(DEF_MAIL,$N941),";",REPT(" ",LEN(INDEX(DEF_MAIL,$N941)))),COUNTIF($N$2:$N941,$N941)*LEN(INDEX(DEF_MAIL,$N941))),LEN(INDEX(DEF_MAIL,$N941)))))</f>
        <v/>
      </c>
      <c r="R941" t="str">
        <f>IF($N941="","",INDEX(DEF_OBLAST,$N941,4))</f>
        <v/>
      </c>
      <c r="S941" t="str">
        <f>IF($N941="","",INDEX(DEF_OBLAST,$N941,5))</f>
        <v/>
      </c>
      <c r="T941" t="str">
        <f>IF($N941="","",INDEX(DEF_OBLAST,$N941,6))</f>
        <v/>
      </c>
      <c r="U941" t="str">
        <f>IF($N941="","",INDEX(DEF_OBLAST,$N941,7))</f>
        <v/>
      </c>
      <c r="V941" t="str">
        <f>IF($N941="","",IF(ISNUMBER(INDEX(DEF_OBLAST,$N941,8)),INDEX(DEF_OBLAST,$N941,8),""))</f>
        <v/>
      </c>
      <c r="W941" t="str">
        <f>IF($N941="","",INDEX(DEF_OBLAST,$N941,9))</f>
        <v/>
      </c>
    </row>
    <row r="942" spans="12:23" x14ac:dyDescent="0.25">
      <c r="L942" t="str">
        <f t="shared" si="14"/>
        <v/>
      </c>
      <c r="N942" t="str">
        <f>IFERROR(IF(ROW()=2,1,IF(COUNTIF($N$1:$N941,$N941)+1&gt;IF(LEN(INDEX(DEF_MAIL,$N941))=LEN(SUBSTITUTE(INDEX(DEF_MAIL,$N941),";","")),1,LEN(INDEX(DEF_MAIL,$N941))-LEN(SUBSTITUTE(INDEX(DEF_MAIL,$N941),";",""))+1),IF($N941+1&gt;ROWS(DEF_MAIL),"",$N941+1),$N941)),"")</f>
        <v/>
      </c>
      <c r="O942" t="str">
        <f>IF($N942="","",INDEX(DEF_OBLAST,$N942,1))</f>
        <v/>
      </c>
      <c r="P942" t="str">
        <f>IF($N942="","",INDEX(DEF_OBLAST,$N942,2))</f>
        <v/>
      </c>
      <c r="Q942" t="str">
        <f>IF($N942="","",TRIM(RIGHT(LEFT(SUBSTITUTE(INDEX(DEF_MAIL,$N942),";",REPT(" ",LEN(INDEX(DEF_MAIL,$N942)))),COUNTIF($N$2:$N942,$N942)*LEN(INDEX(DEF_MAIL,$N942))),LEN(INDEX(DEF_MAIL,$N942)))))</f>
        <v/>
      </c>
      <c r="R942" t="str">
        <f>IF($N942="","",INDEX(DEF_OBLAST,$N942,4))</f>
        <v/>
      </c>
      <c r="S942" t="str">
        <f>IF($N942="","",INDEX(DEF_OBLAST,$N942,5))</f>
        <v/>
      </c>
      <c r="T942" t="str">
        <f>IF($N942="","",INDEX(DEF_OBLAST,$N942,6))</f>
        <v/>
      </c>
      <c r="U942" t="str">
        <f>IF($N942="","",INDEX(DEF_OBLAST,$N942,7))</f>
        <v/>
      </c>
      <c r="V942" t="str">
        <f>IF($N942="","",IF(ISNUMBER(INDEX(DEF_OBLAST,$N942,8)),INDEX(DEF_OBLAST,$N942,8),""))</f>
        <v/>
      </c>
      <c r="W942" t="str">
        <f>IF($N942="","",INDEX(DEF_OBLAST,$N942,9))</f>
        <v/>
      </c>
    </row>
    <row r="943" spans="12:23" x14ac:dyDescent="0.25">
      <c r="L943" t="str">
        <f t="shared" si="14"/>
        <v/>
      </c>
      <c r="N943" t="str">
        <f>IFERROR(IF(ROW()=2,1,IF(COUNTIF($N$1:$N942,$N942)+1&gt;IF(LEN(INDEX(DEF_MAIL,$N942))=LEN(SUBSTITUTE(INDEX(DEF_MAIL,$N942),";","")),1,LEN(INDEX(DEF_MAIL,$N942))-LEN(SUBSTITUTE(INDEX(DEF_MAIL,$N942),";",""))+1),IF($N942+1&gt;ROWS(DEF_MAIL),"",$N942+1),$N942)),"")</f>
        <v/>
      </c>
      <c r="O943" t="str">
        <f>IF($N943="","",INDEX(DEF_OBLAST,$N943,1))</f>
        <v/>
      </c>
      <c r="P943" t="str">
        <f>IF($N943="","",INDEX(DEF_OBLAST,$N943,2))</f>
        <v/>
      </c>
      <c r="Q943" t="str">
        <f>IF($N943="","",TRIM(RIGHT(LEFT(SUBSTITUTE(INDEX(DEF_MAIL,$N943),";",REPT(" ",LEN(INDEX(DEF_MAIL,$N943)))),COUNTIF($N$2:$N943,$N943)*LEN(INDEX(DEF_MAIL,$N943))),LEN(INDEX(DEF_MAIL,$N943)))))</f>
        <v/>
      </c>
      <c r="R943" t="str">
        <f>IF($N943="","",INDEX(DEF_OBLAST,$N943,4))</f>
        <v/>
      </c>
      <c r="S943" t="str">
        <f>IF($N943="","",INDEX(DEF_OBLAST,$N943,5))</f>
        <v/>
      </c>
      <c r="T943" t="str">
        <f>IF($N943="","",INDEX(DEF_OBLAST,$N943,6))</f>
        <v/>
      </c>
      <c r="U943" t="str">
        <f>IF($N943="","",INDEX(DEF_OBLAST,$N943,7))</f>
        <v/>
      </c>
      <c r="V943" t="str">
        <f>IF($N943="","",IF(ISNUMBER(INDEX(DEF_OBLAST,$N943,8)),INDEX(DEF_OBLAST,$N943,8),""))</f>
        <v/>
      </c>
      <c r="W943" t="str">
        <f>IF($N943="","",INDEX(DEF_OBLAST,$N943,9))</f>
        <v/>
      </c>
    </row>
    <row r="944" spans="12:23" x14ac:dyDescent="0.25">
      <c r="L944" t="str">
        <f t="shared" si="14"/>
        <v/>
      </c>
      <c r="N944" t="str">
        <f>IFERROR(IF(ROW()=2,1,IF(COUNTIF($N$1:$N943,$N943)+1&gt;IF(LEN(INDEX(DEF_MAIL,$N943))=LEN(SUBSTITUTE(INDEX(DEF_MAIL,$N943),";","")),1,LEN(INDEX(DEF_MAIL,$N943))-LEN(SUBSTITUTE(INDEX(DEF_MAIL,$N943),";",""))+1),IF($N943+1&gt;ROWS(DEF_MAIL),"",$N943+1),$N943)),"")</f>
        <v/>
      </c>
      <c r="O944" t="str">
        <f>IF($N944="","",INDEX(DEF_OBLAST,$N944,1))</f>
        <v/>
      </c>
      <c r="P944" t="str">
        <f>IF($N944="","",INDEX(DEF_OBLAST,$N944,2))</f>
        <v/>
      </c>
      <c r="Q944" t="str">
        <f>IF($N944="","",TRIM(RIGHT(LEFT(SUBSTITUTE(INDEX(DEF_MAIL,$N944),";",REPT(" ",LEN(INDEX(DEF_MAIL,$N944)))),COUNTIF($N$2:$N944,$N944)*LEN(INDEX(DEF_MAIL,$N944))),LEN(INDEX(DEF_MAIL,$N944)))))</f>
        <v/>
      </c>
      <c r="R944" t="str">
        <f>IF($N944="","",INDEX(DEF_OBLAST,$N944,4))</f>
        <v/>
      </c>
      <c r="S944" t="str">
        <f>IF($N944="","",INDEX(DEF_OBLAST,$N944,5))</f>
        <v/>
      </c>
      <c r="T944" t="str">
        <f>IF($N944="","",INDEX(DEF_OBLAST,$N944,6))</f>
        <v/>
      </c>
      <c r="U944" t="str">
        <f>IF($N944="","",INDEX(DEF_OBLAST,$N944,7))</f>
        <v/>
      </c>
      <c r="V944" t="str">
        <f>IF($N944="","",IF(ISNUMBER(INDEX(DEF_OBLAST,$N944,8)),INDEX(DEF_OBLAST,$N944,8),""))</f>
        <v/>
      </c>
      <c r="W944" t="str">
        <f>IF($N944="","",INDEX(DEF_OBLAST,$N944,9))</f>
        <v/>
      </c>
    </row>
    <row r="945" spans="12:23" x14ac:dyDescent="0.25">
      <c r="L945" t="str">
        <f t="shared" si="14"/>
        <v/>
      </c>
      <c r="N945" t="str">
        <f>IFERROR(IF(ROW()=2,1,IF(COUNTIF($N$1:$N944,$N944)+1&gt;IF(LEN(INDEX(DEF_MAIL,$N944))=LEN(SUBSTITUTE(INDEX(DEF_MAIL,$N944),";","")),1,LEN(INDEX(DEF_MAIL,$N944))-LEN(SUBSTITUTE(INDEX(DEF_MAIL,$N944),";",""))+1),IF($N944+1&gt;ROWS(DEF_MAIL),"",$N944+1),$N944)),"")</f>
        <v/>
      </c>
      <c r="O945" t="str">
        <f>IF($N945="","",INDEX(DEF_OBLAST,$N945,1))</f>
        <v/>
      </c>
      <c r="P945" t="str">
        <f>IF($N945="","",INDEX(DEF_OBLAST,$N945,2))</f>
        <v/>
      </c>
      <c r="Q945" t="str">
        <f>IF($N945="","",TRIM(RIGHT(LEFT(SUBSTITUTE(INDEX(DEF_MAIL,$N945),";",REPT(" ",LEN(INDEX(DEF_MAIL,$N945)))),COUNTIF($N$2:$N945,$N945)*LEN(INDEX(DEF_MAIL,$N945))),LEN(INDEX(DEF_MAIL,$N945)))))</f>
        <v/>
      </c>
      <c r="R945" t="str">
        <f>IF($N945="","",INDEX(DEF_OBLAST,$N945,4))</f>
        <v/>
      </c>
      <c r="S945" t="str">
        <f>IF($N945="","",INDEX(DEF_OBLAST,$N945,5))</f>
        <v/>
      </c>
      <c r="T945" t="str">
        <f>IF($N945="","",INDEX(DEF_OBLAST,$N945,6))</f>
        <v/>
      </c>
      <c r="U945" t="str">
        <f>IF($N945="","",INDEX(DEF_OBLAST,$N945,7))</f>
        <v/>
      </c>
      <c r="V945" t="str">
        <f>IF($N945="","",IF(ISNUMBER(INDEX(DEF_OBLAST,$N945,8)),INDEX(DEF_OBLAST,$N945,8),""))</f>
        <v/>
      </c>
      <c r="W945" t="str">
        <f>IF($N945="","",INDEX(DEF_OBLAST,$N945,9))</f>
        <v/>
      </c>
    </row>
    <row r="946" spans="12:23" x14ac:dyDescent="0.25">
      <c r="L946" t="str">
        <f t="shared" si="14"/>
        <v/>
      </c>
      <c r="N946" t="str">
        <f>IFERROR(IF(ROW()=2,1,IF(COUNTIF($N$1:$N945,$N945)+1&gt;IF(LEN(INDEX(DEF_MAIL,$N945))=LEN(SUBSTITUTE(INDEX(DEF_MAIL,$N945),";","")),1,LEN(INDEX(DEF_MAIL,$N945))-LEN(SUBSTITUTE(INDEX(DEF_MAIL,$N945),";",""))+1),IF($N945+1&gt;ROWS(DEF_MAIL),"",$N945+1),$N945)),"")</f>
        <v/>
      </c>
      <c r="O946" t="str">
        <f>IF($N946="","",INDEX(DEF_OBLAST,$N946,1))</f>
        <v/>
      </c>
      <c r="P946" t="str">
        <f>IF($N946="","",INDEX(DEF_OBLAST,$N946,2))</f>
        <v/>
      </c>
      <c r="Q946" t="str">
        <f>IF($N946="","",TRIM(RIGHT(LEFT(SUBSTITUTE(INDEX(DEF_MAIL,$N946),";",REPT(" ",LEN(INDEX(DEF_MAIL,$N946)))),COUNTIF($N$2:$N946,$N946)*LEN(INDEX(DEF_MAIL,$N946))),LEN(INDEX(DEF_MAIL,$N946)))))</f>
        <v/>
      </c>
      <c r="R946" t="str">
        <f>IF($N946="","",INDEX(DEF_OBLAST,$N946,4))</f>
        <v/>
      </c>
      <c r="S946" t="str">
        <f>IF($N946="","",INDEX(DEF_OBLAST,$N946,5))</f>
        <v/>
      </c>
      <c r="T946" t="str">
        <f>IF($N946="","",INDEX(DEF_OBLAST,$N946,6))</f>
        <v/>
      </c>
      <c r="U946" t="str">
        <f>IF($N946="","",INDEX(DEF_OBLAST,$N946,7))</f>
        <v/>
      </c>
      <c r="V946" t="str">
        <f>IF($N946="","",IF(ISNUMBER(INDEX(DEF_OBLAST,$N946,8)),INDEX(DEF_OBLAST,$N946,8),""))</f>
        <v/>
      </c>
      <c r="W946" t="str">
        <f>IF($N946="","",INDEX(DEF_OBLAST,$N946,9))</f>
        <v/>
      </c>
    </row>
    <row r="947" spans="12:23" x14ac:dyDescent="0.25">
      <c r="L947" t="str">
        <f t="shared" si="14"/>
        <v/>
      </c>
      <c r="N947" t="str">
        <f>IFERROR(IF(ROW()=2,1,IF(COUNTIF($N$1:$N946,$N946)+1&gt;IF(LEN(INDEX(DEF_MAIL,$N946))=LEN(SUBSTITUTE(INDEX(DEF_MAIL,$N946),";","")),1,LEN(INDEX(DEF_MAIL,$N946))-LEN(SUBSTITUTE(INDEX(DEF_MAIL,$N946),";",""))+1),IF($N946+1&gt;ROWS(DEF_MAIL),"",$N946+1),$N946)),"")</f>
        <v/>
      </c>
      <c r="O947" t="str">
        <f>IF($N947="","",INDEX(DEF_OBLAST,$N947,1))</f>
        <v/>
      </c>
      <c r="P947" t="str">
        <f>IF($N947="","",INDEX(DEF_OBLAST,$N947,2))</f>
        <v/>
      </c>
      <c r="Q947" t="str">
        <f>IF($N947="","",TRIM(RIGHT(LEFT(SUBSTITUTE(INDEX(DEF_MAIL,$N947),";",REPT(" ",LEN(INDEX(DEF_MAIL,$N947)))),COUNTIF($N$2:$N947,$N947)*LEN(INDEX(DEF_MAIL,$N947))),LEN(INDEX(DEF_MAIL,$N947)))))</f>
        <v/>
      </c>
      <c r="R947" t="str">
        <f>IF($N947="","",INDEX(DEF_OBLAST,$N947,4))</f>
        <v/>
      </c>
      <c r="S947" t="str">
        <f>IF($N947="","",INDEX(DEF_OBLAST,$N947,5))</f>
        <v/>
      </c>
      <c r="T947" t="str">
        <f>IF($N947="","",INDEX(DEF_OBLAST,$N947,6))</f>
        <v/>
      </c>
      <c r="U947" t="str">
        <f>IF($N947="","",INDEX(DEF_OBLAST,$N947,7))</f>
        <v/>
      </c>
      <c r="V947" t="str">
        <f>IF($N947="","",IF(ISNUMBER(INDEX(DEF_OBLAST,$N947,8)),INDEX(DEF_OBLAST,$N947,8),""))</f>
        <v/>
      </c>
      <c r="W947" t="str">
        <f>IF($N947="","",INDEX(DEF_OBLAST,$N947,9))</f>
        <v/>
      </c>
    </row>
    <row r="948" spans="12:23" x14ac:dyDescent="0.25">
      <c r="L948" t="str">
        <f t="shared" si="14"/>
        <v/>
      </c>
      <c r="N948" t="str">
        <f>IFERROR(IF(ROW()=2,1,IF(COUNTIF($N$1:$N947,$N947)+1&gt;IF(LEN(INDEX(DEF_MAIL,$N947))=LEN(SUBSTITUTE(INDEX(DEF_MAIL,$N947),";","")),1,LEN(INDEX(DEF_MAIL,$N947))-LEN(SUBSTITUTE(INDEX(DEF_MAIL,$N947),";",""))+1),IF($N947+1&gt;ROWS(DEF_MAIL),"",$N947+1),$N947)),"")</f>
        <v/>
      </c>
      <c r="O948" t="str">
        <f>IF($N948="","",INDEX(DEF_OBLAST,$N948,1))</f>
        <v/>
      </c>
      <c r="P948" t="str">
        <f>IF($N948="","",INDEX(DEF_OBLAST,$N948,2))</f>
        <v/>
      </c>
      <c r="Q948" t="str">
        <f>IF($N948="","",TRIM(RIGHT(LEFT(SUBSTITUTE(INDEX(DEF_MAIL,$N948),";",REPT(" ",LEN(INDEX(DEF_MAIL,$N948)))),COUNTIF($N$2:$N948,$N948)*LEN(INDEX(DEF_MAIL,$N948))),LEN(INDEX(DEF_MAIL,$N948)))))</f>
        <v/>
      </c>
      <c r="R948" t="str">
        <f>IF($N948="","",INDEX(DEF_OBLAST,$N948,4))</f>
        <v/>
      </c>
      <c r="S948" t="str">
        <f>IF($N948="","",INDEX(DEF_OBLAST,$N948,5))</f>
        <v/>
      </c>
      <c r="T948" t="str">
        <f>IF($N948="","",INDEX(DEF_OBLAST,$N948,6))</f>
        <v/>
      </c>
      <c r="U948" t="str">
        <f>IF($N948="","",INDEX(DEF_OBLAST,$N948,7))</f>
        <v/>
      </c>
      <c r="V948" t="str">
        <f>IF($N948="","",IF(ISNUMBER(INDEX(DEF_OBLAST,$N948,8)),INDEX(DEF_OBLAST,$N948,8),""))</f>
        <v/>
      </c>
      <c r="W948" t="str">
        <f>IF($N948="","",INDEX(DEF_OBLAST,$N948,9))</f>
        <v/>
      </c>
    </row>
    <row r="949" spans="12:23" x14ac:dyDescent="0.25">
      <c r="L949" t="str">
        <f t="shared" si="14"/>
        <v/>
      </c>
      <c r="N949" t="str">
        <f>IFERROR(IF(ROW()=2,1,IF(COUNTIF($N$1:$N948,$N948)+1&gt;IF(LEN(INDEX(DEF_MAIL,$N948))=LEN(SUBSTITUTE(INDEX(DEF_MAIL,$N948),";","")),1,LEN(INDEX(DEF_MAIL,$N948))-LEN(SUBSTITUTE(INDEX(DEF_MAIL,$N948),";",""))+1),IF($N948+1&gt;ROWS(DEF_MAIL),"",$N948+1),$N948)),"")</f>
        <v/>
      </c>
      <c r="O949" t="str">
        <f>IF($N949="","",INDEX(DEF_OBLAST,$N949,1))</f>
        <v/>
      </c>
      <c r="P949" t="str">
        <f>IF($N949="","",INDEX(DEF_OBLAST,$N949,2))</f>
        <v/>
      </c>
      <c r="Q949" t="str">
        <f>IF($N949="","",TRIM(RIGHT(LEFT(SUBSTITUTE(INDEX(DEF_MAIL,$N949),";",REPT(" ",LEN(INDEX(DEF_MAIL,$N949)))),COUNTIF($N$2:$N949,$N949)*LEN(INDEX(DEF_MAIL,$N949))),LEN(INDEX(DEF_MAIL,$N949)))))</f>
        <v/>
      </c>
      <c r="R949" t="str">
        <f>IF($N949="","",INDEX(DEF_OBLAST,$N949,4))</f>
        <v/>
      </c>
      <c r="S949" t="str">
        <f>IF($N949="","",INDEX(DEF_OBLAST,$N949,5))</f>
        <v/>
      </c>
      <c r="T949" t="str">
        <f>IF($N949="","",INDEX(DEF_OBLAST,$N949,6))</f>
        <v/>
      </c>
      <c r="U949" t="str">
        <f>IF($N949="","",INDEX(DEF_OBLAST,$N949,7))</f>
        <v/>
      </c>
      <c r="V949" t="str">
        <f>IF($N949="","",IF(ISNUMBER(INDEX(DEF_OBLAST,$N949,8)),INDEX(DEF_OBLAST,$N949,8),""))</f>
        <v/>
      </c>
      <c r="W949" t="str">
        <f>IF($N949="","",INDEX(DEF_OBLAST,$N949,9))</f>
        <v/>
      </c>
    </row>
    <row r="950" spans="12:23" x14ac:dyDescent="0.25">
      <c r="L950" t="str">
        <f t="shared" si="14"/>
        <v/>
      </c>
      <c r="N950" t="str">
        <f>IFERROR(IF(ROW()=2,1,IF(COUNTIF($N$1:$N949,$N949)+1&gt;IF(LEN(INDEX(DEF_MAIL,$N949))=LEN(SUBSTITUTE(INDEX(DEF_MAIL,$N949),";","")),1,LEN(INDEX(DEF_MAIL,$N949))-LEN(SUBSTITUTE(INDEX(DEF_MAIL,$N949),";",""))+1),IF($N949+1&gt;ROWS(DEF_MAIL),"",$N949+1),$N949)),"")</f>
        <v/>
      </c>
      <c r="O950" t="str">
        <f>IF($N950="","",INDEX(DEF_OBLAST,$N950,1))</f>
        <v/>
      </c>
      <c r="P950" t="str">
        <f>IF($N950="","",INDEX(DEF_OBLAST,$N950,2))</f>
        <v/>
      </c>
      <c r="Q950" t="str">
        <f>IF($N950="","",TRIM(RIGHT(LEFT(SUBSTITUTE(INDEX(DEF_MAIL,$N950),";",REPT(" ",LEN(INDEX(DEF_MAIL,$N950)))),COUNTIF($N$2:$N950,$N950)*LEN(INDEX(DEF_MAIL,$N950))),LEN(INDEX(DEF_MAIL,$N950)))))</f>
        <v/>
      </c>
      <c r="R950" t="str">
        <f>IF($N950="","",INDEX(DEF_OBLAST,$N950,4))</f>
        <v/>
      </c>
      <c r="S950" t="str">
        <f>IF($N950="","",INDEX(DEF_OBLAST,$N950,5))</f>
        <v/>
      </c>
      <c r="T950" t="str">
        <f>IF($N950="","",INDEX(DEF_OBLAST,$N950,6))</f>
        <v/>
      </c>
      <c r="U950" t="str">
        <f>IF($N950="","",INDEX(DEF_OBLAST,$N950,7))</f>
        <v/>
      </c>
      <c r="V950" t="str">
        <f>IF($N950="","",IF(ISNUMBER(INDEX(DEF_OBLAST,$N950,8)),INDEX(DEF_OBLAST,$N950,8),""))</f>
        <v/>
      </c>
      <c r="W950" t="str">
        <f>IF($N950="","",INDEX(DEF_OBLAST,$N950,9))</f>
        <v/>
      </c>
    </row>
    <row r="951" spans="12:23" x14ac:dyDescent="0.25">
      <c r="L951" t="str">
        <f t="shared" si="14"/>
        <v/>
      </c>
      <c r="N951" t="str">
        <f>IFERROR(IF(ROW()=2,1,IF(COUNTIF($N$1:$N950,$N950)+1&gt;IF(LEN(INDEX(DEF_MAIL,$N950))=LEN(SUBSTITUTE(INDEX(DEF_MAIL,$N950),";","")),1,LEN(INDEX(DEF_MAIL,$N950))-LEN(SUBSTITUTE(INDEX(DEF_MAIL,$N950),";",""))+1),IF($N950+1&gt;ROWS(DEF_MAIL),"",$N950+1),$N950)),"")</f>
        <v/>
      </c>
      <c r="O951" t="str">
        <f>IF($N951="","",INDEX(DEF_OBLAST,$N951,1))</f>
        <v/>
      </c>
      <c r="P951" t="str">
        <f>IF($N951="","",INDEX(DEF_OBLAST,$N951,2))</f>
        <v/>
      </c>
      <c r="Q951" t="str">
        <f>IF($N951="","",TRIM(RIGHT(LEFT(SUBSTITUTE(INDEX(DEF_MAIL,$N951),";",REPT(" ",LEN(INDEX(DEF_MAIL,$N951)))),COUNTIF($N$2:$N951,$N951)*LEN(INDEX(DEF_MAIL,$N951))),LEN(INDEX(DEF_MAIL,$N951)))))</f>
        <v/>
      </c>
      <c r="R951" t="str">
        <f>IF($N951="","",INDEX(DEF_OBLAST,$N951,4))</f>
        <v/>
      </c>
      <c r="S951" t="str">
        <f>IF($N951="","",INDEX(DEF_OBLAST,$N951,5))</f>
        <v/>
      </c>
      <c r="T951" t="str">
        <f>IF($N951="","",INDEX(DEF_OBLAST,$N951,6))</f>
        <v/>
      </c>
      <c r="U951" t="str">
        <f>IF($N951="","",INDEX(DEF_OBLAST,$N951,7))</f>
        <v/>
      </c>
      <c r="V951" t="str">
        <f>IF($N951="","",IF(ISNUMBER(INDEX(DEF_OBLAST,$N951,8)),INDEX(DEF_OBLAST,$N951,8),""))</f>
        <v/>
      </c>
      <c r="W951" t="str">
        <f>IF($N951="","",INDEX(DEF_OBLAST,$N951,9))</f>
        <v/>
      </c>
    </row>
    <row r="952" spans="12:23" x14ac:dyDescent="0.25">
      <c r="L952" t="str">
        <f t="shared" si="14"/>
        <v/>
      </c>
      <c r="N952" t="str">
        <f>IFERROR(IF(ROW()=2,1,IF(COUNTIF($N$1:$N951,$N951)+1&gt;IF(LEN(INDEX(DEF_MAIL,$N951))=LEN(SUBSTITUTE(INDEX(DEF_MAIL,$N951),";","")),1,LEN(INDEX(DEF_MAIL,$N951))-LEN(SUBSTITUTE(INDEX(DEF_MAIL,$N951),";",""))+1),IF($N951+1&gt;ROWS(DEF_MAIL),"",$N951+1),$N951)),"")</f>
        <v/>
      </c>
      <c r="O952" t="str">
        <f>IF($N952="","",INDEX(DEF_OBLAST,$N952,1))</f>
        <v/>
      </c>
      <c r="P952" t="str">
        <f>IF($N952="","",INDEX(DEF_OBLAST,$N952,2))</f>
        <v/>
      </c>
      <c r="Q952" t="str">
        <f>IF($N952="","",TRIM(RIGHT(LEFT(SUBSTITUTE(INDEX(DEF_MAIL,$N952),";",REPT(" ",LEN(INDEX(DEF_MAIL,$N952)))),COUNTIF($N$2:$N952,$N952)*LEN(INDEX(DEF_MAIL,$N952))),LEN(INDEX(DEF_MAIL,$N952)))))</f>
        <v/>
      </c>
      <c r="R952" t="str">
        <f>IF($N952="","",INDEX(DEF_OBLAST,$N952,4))</f>
        <v/>
      </c>
      <c r="S952" t="str">
        <f>IF($N952="","",INDEX(DEF_OBLAST,$N952,5))</f>
        <v/>
      </c>
      <c r="T952" t="str">
        <f>IF($N952="","",INDEX(DEF_OBLAST,$N952,6))</f>
        <v/>
      </c>
      <c r="U952" t="str">
        <f>IF($N952="","",INDEX(DEF_OBLAST,$N952,7))</f>
        <v/>
      </c>
      <c r="V952" t="str">
        <f>IF($N952="","",IF(ISNUMBER(INDEX(DEF_OBLAST,$N952,8)),INDEX(DEF_OBLAST,$N952,8),""))</f>
        <v/>
      </c>
      <c r="W952" t="str">
        <f>IF($N952="","",INDEX(DEF_OBLAST,$N952,9))</f>
        <v/>
      </c>
    </row>
    <row r="953" spans="12:23" x14ac:dyDescent="0.25">
      <c r="L953" t="str">
        <f t="shared" si="14"/>
        <v/>
      </c>
      <c r="N953" t="str">
        <f>IFERROR(IF(ROW()=2,1,IF(COUNTIF($N$1:$N952,$N952)+1&gt;IF(LEN(INDEX(DEF_MAIL,$N952))=LEN(SUBSTITUTE(INDEX(DEF_MAIL,$N952),";","")),1,LEN(INDEX(DEF_MAIL,$N952))-LEN(SUBSTITUTE(INDEX(DEF_MAIL,$N952),";",""))+1),IF($N952+1&gt;ROWS(DEF_MAIL),"",$N952+1),$N952)),"")</f>
        <v/>
      </c>
      <c r="O953" t="str">
        <f>IF($N953="","",INDEX(DEF_OBLAST,$N953,1))</f>
        <v/>
      </c>
      <c r="P953" t="str">
        <f>IF($N953="","",INDEX(DEF_OBLAST,$N953,2))</f>
        <v/>
      </c>
      <c r="Q953" t="str">
        <f>IF($N953="","",TRIM(RIGHT(LEFT(SUBSTITUTE(INDEX(DEF_MAIL,$N953),";",REPT(" ",LEN(INDEX(DEF_MAIL,$N953)))),COUNTIF($N$2:$N953,$N953)*LEN(INDEX(DEF_MAIL,$N953))),LEN(INDEX(DEF_MAIL,$N953)))))</f>
        <v/>
      </c>
      <c r="R953" t="str">
        <f>IF($N953="","",INDEX(DEF_OBLAST,$N953,4))</f>
        <v/>
      </c>
      <c r="S953" t="str">
        <f>IF($N953="","",INDEX(DEF_OBLAST,$N953,5))</f>
        <v/>
      </c>
      <c r="T953" t="str">
        <f>IF($N953="","",INDEX(DEF_OBLAST,$N953,6))</f>
        <v/>
      </c>
      <c r="U953" t="str">
        <f>IF($N953="","",INDEX(DEF_OBLAST,$N953,7))</f>
        <v/>
      </c>
      <c r="V953" t="str">
        <f>IF($N953="","",IF(ISNUMBER(INDEX(DEF_OBLAST,$N953,8)),INDEX(DEF_OBLAST,$N953,8),""))</f>
        <v/>
      </c>
      <c r="W953" t="str">
        <f>IF($N953="","",INDEX(DEF_OBLAST,$N953,9))</f>
        <v/>
      </c>
    </row>
    <row r="954" spans="12:23" x14ac:dyDescent="0.25">
      <c r="L954" t="str">
        <f t="shared" si="14"/>
        <v/>
      </c>
      <c r="N954" t="str">
        <f>IFERROR(IF(ROW()=2,1,IF(COUNTIF($N$1:$N953,$N953)+1&gt;IF(LEN(INDEX(DEF_MAIL,$N953))=LEN(SUBSTITUTE(INDEX(DEF_MAIL,$N953),";","")),1,LEN(INDEX(DEF_MAIL,$N953))-LEN(SUBSTITUTE(INDEX(DEF_MAIL,$N953),";",""))+1),IF($N953+1&gt;ROWS(DEF_MAIL),"",$N953+1),$N953)),"")</f>
        <v/>
      </c>
      <c r="O954" t="str">
        <f>IF($N954="","",INDEX(DEF_OBLAST,$N954,1))</f>
        <v/>
      </c>
      <c r="P954" t="str">
        <f>IF($N954="","",INDEX(DEF_OBLAST,$N954,2))</f>
        <v/>
      </c>
      <c r="Q954" t="str">
        <f>IF($N954="","",TRIM(RIGHT(LEFT(SUBSTITUTE(INDEX(DEF_MAIL,$N954),";",REPT(" ",LEN(INDEX(DEF_MAIL,$N954)))),COUNTIF($N$2:$N954,$N954)*LEN(INDEX(DEF_MAIL,$N954))),LEN(INDEX(DEF_MAIL,$N954)))))</f>
        <v/>
      </c>
      <c r="R954" t="str">
        <f>IF($N954="","",INDEX(DEF_OBLAST,$N954,4))</f>
        <v/>
      </c>
      <c r="S954" t="str">
        <f>IF($N954="","",INDEX(DEF_OBLAST,$N954,5))</f>
        <v/>
      </c>
      <c r="T954" t="str">
        <f>IF($N954="","",INDEX(DEF_OBLAST,$N954,6))</f>
        <v/>
      </c>
      <c r="U954" t="str">
        <f>IF($N954="","",INDEX(DEF_OBLAST,$N954,7))</f>
        <v/>
      </c>
      <c r="V954" t="str">
        <f>IF($N954="","",IF(ISNUMBER(INDEX(DEF_OBLAST,$N954,8)),INDEX(DEF_OBLAST,$N954,8),""))</f>
        <v/>
      </c>
      <c r="W954" t="str">
        <f>IF($N954="","",INDEX(DEF_OBLAST,$N954,9))</f>
        <v/>
      </c>
    </row>
    <row r="955" spans="12:23" x14ac:dyDescent="0.25">
      <c r="L955" t="str">
        <f t="shared" si="14"/>
        <v/>
      </c>
      <c r="N955" t="str">
        <f>IFERROR(IF(ROW()=2,1,IF(COUNTIF($N$1:$N954,$N954)+1&gt;IF(LEN(INDEX(DEF_MAIL,$N954))=LEN(SUBSTITUTE(INDEX(DEF_MAIL,$N954),";","")),1,LEN(INDEX(DEF_MAIL,$N954))-LEN(SUBSTITUTE(INDEX(DEF_MAIL,$N954),";",""))+1),IF($N954+1&gt;ROWS(DEF_MAIL),"",$N954+1),$N954)),"")</f>
        <v/>
      </c>
      <c r="O955" t="str">
        <f>IF($N955="","",INDEX(DEF_OBLAST,$N955,1))</f>
        <v/>
      </c>
      <c r="P955" t="str">
        <f>IF($N955="","",INDEX(DEF_OBLAST,$N955,2))</f>
        <v/>
      </c>
      <c r="Q955" t="str">
        <f>IF($N955="","",TRIM(RIGHT(LEFT(SUBSTITUTE(INDEX(DEF_MAIL,$N955),";",REPT(" ",LEN(INDEX(DEF_MAIL,$N955)))),COUNTIF($N$2:$N955,$N955)*LEN(INDEX(DEF_MAIL,$N955))),LEN(INDEX(DEF_MAIL,$N955)))))</f>
        <v/>
      </c>
      <c r="R955" t="str">
        <f>IF($N955="","",INDEX(DEF_OBLAST,$N955,4))</f>
        <v/>
      </c>
      <c r="S955" t="str">
        <f>IF($N955="","",INDEX(DEF_OBLAST,$N955,5))</f>
        <v/>
      </c>
      <c r="T955" t="str">
        <f>IF($N955="","",INDEX(DEF_OBLAST,$N955,6))</f>
        <v/>
      </c>
      <c r="U955" t="str">
        <f>IF($N955="","",INDEX(DEF_OBLAST,$N955,7))</f>
        <v/>
      </c>
      <c r="V955" t="str">
        <f>IF($N955="","",IF(ISNUMBER(INDEX(DEF_OBLAST,$N955,8)),INDEX(DEF_OBLAST,$N955,8),""))</f>
        <v/>
      </c>
      <c r="W955" t="str">
        <f>IF($N955="","",INDEX(DEF_OBLAST,$N955,9))</f>
        <v/>
      </c>
    </row>
    <row r="956" spans="12:23" x14ac:dyDescent="0.25">
      <c r="L956" t="str">
        <f t="shared" si="14"/>
        <v/>
      </c>
      <c r="N956" t="str">
        <f>IFERROR(IF(ROW()=2,1,IF(COUNTIF($N$1:$N955,$N955)+1&gt;IF(LEN(INDEX(DEF_MAIL,$N955))=LEN(SUBSTITUTE(INDEX(DEF_MAIL,$N955),";","")),1,LEN(INDEX(DEF_MAIL,$N955))-LEN(SUBSTITUTE(INDEX(DEF_MAIL,$N955),";",""))+1),IF($N955+1&gt;ROWS(DEF_MAIL),"",$N955+1),$N955)),"")</f>
        <v/>
      </c>
      <c r="O956" t="str">
        <f>IF($N956="","",INDEX(DEF_OBLAST,$N956,1))</f>
        <v/>
      </c>
      <c r="P956" t="str">
        <f>IF($N956="","",INDEX(DEF_OBLAST,$N956,2))</f>
        <v/>
      </c>
      <c r="Q956" t="str">
        <f>IF($N956="","",TRIM(RIGHT(LEFT(SUBSTITUTE(INDEX(DEF_MAIL,$N956),";",REPT(" ",LEN(INDEX(DEF_MAIL,$N956)))),COUNTIF($N$2:$N956,$N956)*LEN(INDEX(DEF_MAIL,$N956))),LEN(INDEX(DEF_MAIL,$N956)))))</f>
        <v/>
      </c>
      <c r="R956" t="str">
        <f>IF($N956="","",INDEX(DEF_OBLAST,$N956,4))</f>
        <v/>
      </c>
      <c r="S956" t="str">
        <f>IF($N956="","",INDEX(DEF_OBLAST,$N956,5))</f>
        <v/>
      </c>
      <c r="T956" t="str">
        <f>IF($N956="","",INDEX(DEF_OBLAST,$N956,6))</f>
        <v/>
      </c>
      <c r="U956" t="str">
        <f>IF($N956="","",INDEX(DEF_OBLAST,$N956,7))</f>
        <v/>
      </c>
      <c r="V956" t="str">
        <f>IF($N956="","",IF(ISNUMBER(INDEX(DEF_OBLAST,$N956,8)),INDEX(DEF_OBLAST,$N956,8),""))</f>
        <v/>
      </c>
      <c r="W956" t="str">
        <f>IF($N956="","",INDEX(DEF_OBLAST,$N956,9))</f>
        <v/>
      </c>
    </row>
    <row r="957" spans="12:23" x14ac:dyDescent="0.25">
      <c r="L957" t="str">
        <f t="shared" si="14"/>
        <v/>
      </c>
      <c r="N957" t="str">
        <f>IFERROR(IF(ROW()=2,1,IF(COUNTIF($N$1:$N956,$N956)+1&gt;IF(LEN(INDEX(DEF_MAIL,$N956))=LEN(SUBSTITUTE(INDEX(DEF_MAIL,$N956),";","")),1,LEN(INDEX(DEF_MAIL,$N956))-LEN(SUBSTITUTE(INDEX(DEF_MAIL,$N956),";",""))+1),IF($N956+1&gt;ROWS(DEF_MAIL),"",$N956+1),$N956)),"")</f>
        <v/>
      </c>
      <c r="O957" t="str">
        <f>IF($N957="","",INDEX(DEF_OBLAST,$N957,1))</f>
        <v/>
      </c>
      <c r="P957" t="str">
        <f>IF($N957="","",INDEX(DEF_OBLAST,$N957,2))</f>
        <v/>
      </c>
      <c r="Q957" t="str">
        <f>IF($N957="","",TRIM(RIGHT(LEFT(SUBSTITUTE(INDEX(DEF_MAIL,$N957),";",REPT(" ",LEN(INDEX(DEF_MAIL,$N957)))),COUNTIF($N$2:$N957,$N957)*LEN(INDEX(DEF_MAIL,$N957))),LEN(INDEX(DEF_MAIL,$N957)))))</f>
        <v/>
      </c>
      <c r="R957" t="str">
        <f>IF($N957="","",INDEX(DEF_OBLAST,$N957,4))</f>
        <v/>
      </c>
      <c r="S957" t="str">
        <f>IF($N957="","",INDEX(DEF_OBLAST,$N957,5))</f>
        <v/>
      </c>
      <c r="T957" t="str">
        <f>IF($N957="","",INDEX(DEF_OBLAST,$N957,6))</f>
        <v/>
      </c>
      <c r="U957" t="str">
        <f>IF($N957="","",INDEX(DEF_OBLAST,$N957,7))</f>
        <v/>
      </c>
      <c r="V957" t="str">
        <f>IF($N957="","",IF(ISNUMBER(INDEX(DEF_OBLAST,$N957,8)),INDEX(DEF_OBLAST,$N957,8),""))</f>
        <v/>
      </c>
      <c r="W957" t="str">
        <f>IF($N957="","",INDEX(DEF_OBLAST,$N957,9))</f>
        <v/>
      </c>
    </row>
    <row r="958" spans="12:23" x14ac:dyDescent="0.25">
      <c r="L958" t="str">
        <f t="shared" si="14"/>
        <v/>
      </c>
      <c r="N958" t="str">
        <f>IFERROR(IF(ROW()=2,1,IF(COUNTIF($N$1:$N957,$N957)+1&gt;IF(LEN(INDEX(DEF_MAIL,$N957))=LEN(SUBSTITUTE(INDEX(DEF_MAIL,$N957),";","")),1,LEN(INDEX(DEF_MAIL,$N957))-LEN(SUBSTITUTE(INDEX(DEF_MAIL,$N957),";",""))+1),IF($N957+1&gt;ROWS(DEF_MAIL),"",$N957+1),$N957)),"")</f>
        <v/>
      </c>
      <c r="O958" t="str">
        <f>IF($N958="","",INDEX(DEF_OBLAST,$N958,1))</f>
        <v/>
      </c>
      <c r="P958" t="str">
        <f>IF($N958="","",INDEX(DEF_OBLAST,$N958,2))</f>
        <v/>
      </c>
      <c r="Q958" t="str">
        <f>IF($N958="","",TRIM(RIGHT(LEFT(SUBSTITUTE(INDEX(DEF_MAIL,$N958),";",REPT(" ",LEN(INDEX(DEF_MAIL,$N958)))),COUNTIF($N$2:$N958,$N958)*LEN(INDEX(DEF_MAIL,$N958))),LEN(INDEX(DEF_MAIL,$N958)))))</f>
        <v/>
      </c>
      <c r="R958" t="str">
        <f>IF($N958="","",INDEX(DEF_OBLAST,$N958,4))</f>
        <v/>
      </c>
      <c r="S958" t="str">
        <f>IF($N958="","",INDEX(DEF_OBLAST,$N958,5))</f>
        <v/>
      </c>
      <c r="T958" t="str">
        <f>IF($N958="","",INDEX(DEF_OBLAST,$N958,6))</f>
        <v/>
      </c>
      <c r="U958" t="str">
        <f>IF($N958="","",INDEX(DEF_OBLAST,$N958,7))</f>
        <v/>
      </c>
      <c r="V958" t="str">
        <f>IF($N958="","",IF(ISNUMBER(INDEX(DEF_OBLAST,$N958,8)),INDEX(DEF_OBLAST,$N958,8),""))</f>
        <v/>
      </c>
      <c r="W958" t="str">
        <f>IF($N958="","",INDEX(DEF_OBLAST,$N958,9))</f>
        <v/>
      </c>
    </row>
    <row r="959" spans="12:23" x14ac:dyDescent="0.25">
      <c r="L959" t="str">
        <f t="shared" si="14"/>
        <v/>
      </c>
      <c r="N959" t="str">
        <f>IFERROR(IF(ROW()=2,1,IF(COUNTIF($N$1:$N958,$N958)+1&gt;IF(LEN(INDEX(DEF_MAIL,$N958))=LEN(SUBSTITUTE(INDEX(DEF_MAIL,$N958),";","")),1,LEN(INDEX(DEF_MAIL,$N958))-LEN(SUBSTITUTE(INDEX(DEF_MAIL,$N958),";",""))+1),IF($N958+1&gt;ROWS(DEF_MAIL),"",$N958+1),$N958)),"")</f>
        <v/>
      </c>
      <c r="O959" t="str">
        <f>IF($N959="","",INDEX(DEF_OBLAST,$N959,1))</f>
        <v/>
      </c>
      <c r="P959" t="str">
        <f>IF($N959="","",INDEX(DEF_OBLAST,$N959,2))</f>
        <v/>
      </c>
      <c r="Q959" t="str">
        <f>IF($N959="","",TRIM(RIGHT(LEFT(SUBSTITUTE(INDEX(DEF_MAIL,$N959),";",REPT(" ",LEN(INDEX(DEF_MAIL,$N959)))),COUNTIF($N$2:$N959,$N959)*LEN(INDEX(DEF_MAIL,$N959))),LEN(INDEX(DEF_MAIL,$N959)))))</f>
        <v/>
      </c>
      <c r="R959" t="str">
        <f>IF($N959="","",INDEX(DEF_OBLAST,$N959,4))</f>
        <v/>
      </c>
      <c r="S959" t="str">
        <f>IF($N959="","",INDEX(DEF_OBLAST,$N959,5))</f>
        <v/>
      </c>
      <c r="T959" t="str">
        <f>IF($N959="","",INDEX(DEF_OBLAST,$N959,6))</f>
        <v/>
      </c>
      <c r="U959" t="str">
        <f>IF($N959="","",INDEX(DEF_OBLAST,$N959,7))</f>
        <v/>
      </c>
      <c r="V959" t="str">
        <f>IF($N959="","",IF(ISNUMBER(INDEX(DEF_OBLAST,$N959,8)),INDEX(DEF_OBLAST,$N959,8),""))</f>
        <v/>
      </c>
      <c r="W959" t="str">
        <f>IF($N959="","",INDEX(DEF_OBLAST,$N959,9))</f>
        <v/>
      </c>
    </row>
    <row r="960" spans="12:23" x14ac:dyDescent="0.25">
      <c r="L960" t="str">
        <f t="shared" si="14"/>
        <v/>
      </c>
      <c r="N960" t="str">
        <f>IFERROR(IF(ROW()=2,1,IF(COUNTIF($N$1:$N959,$N959)+1&gt;IF(LEN(INDEX(DEF_MAIL,$N959))=LEN(SUBSTITUTE(INDEX(DEF_MAIL,$N959),";","")),1,LEN(INDEX(DEF_MAIL,$N959))-LEN(SUBSTITUTE(INDEX(DEF_MAIL,$N959),";",""))+1),IF($N959+1&gt;ROWS(DEF_MAIL),"",$N959+1),$N959)),"")</f>
        <v/>
      </c>
      <c r="O960" t="str">
        <f>IF($N960="","",INDEX(DEF_OBLAST,$N960,1))</f>
        <v/>
      </c>
      <c r="P960" t="str">
        <f>IF($N960="","",INDEX(DEF_OBLAST,$N960,2))</f>
        <v/>
      </c>
      <c r="Q960" t="str">
        <f>IF($N960="","",TRIM(RIGHT(LEFT(SUBSTITUTE(INDEX(DEF_MAIL,$N960),";",REPT(" ",LEN(INDEX(DEF_MAIL,$N960)))),COUNTIF($N$2:$N960,$N960)*LEN(INDEX(DEF_MAIL,$N960))),LEN(INDEX(DEF_MAIL,$N960)))))</f>
        <v/>
      </c>
      <c r="R960" t="str">
        <f>IF($N960="","",INDEX(DEF_OBLAST,$N960,4))</f>
        <v/>
      </c>
      <c r="S960" t="str">
        <f>IF($N960="","",INDEX(DEF_OBLAST,$N960,5))</f>
        <v/>
      </c>
      <c r="T960" t="str">
        <f>IF($N960="","",INDEX(DEF_OBLAST,$N960,6))</f>
        <v/>
      </c>
      <c r="U960" t="str">
        <f>IF($N960="","",INDEX(DEF_OBLAST,$N960,7))</f>
        <v/>
      </c>
      <c r="V960" t="str">
        <f>IF($N960="","",IF(ISNUMBER(INDEX(DEF_OBLAST,$N960,8)),INDEX(DEF_OBLAST,$N960,8),""))</f>
        <v/>
      </c>
      <c r="W960" t="str">
        <f>IF($N960="","",INDEX(DEF_OBLAST,$N960,9))</f>
        <v/>
      </c>
    </row>
    <row r="961" spans="12:23" x14ac:dyDescent="0.25">
      <c r="L961" t="str">
        <f t="shared" si="14"/>
        <v/>
      </c>
      <c r="N961" t="str">
        <f>IFERROR(IF(ROW()=2,1,IF(COUNTIF($N$1:$N960,$N960)+1&gt;IF(LEN(INDEX(DEF_MAIL,$N960))=LEN(SUBSTITUTE(INDEX(DEF_MAIL,$N960),";","")),1,LEN(INDEX(DEF_MAIL,$N960))-LEN(SUBSTITUTE(INDEX(DEF_MAIL,$N960),";",""))+1),IF($N960+1&gt;ROWS(DEF_MAIL),"",$N960+1),$N960)),"")</f>
        <v/>
      </c>
      <c r="O961" t="str">
        <f>IF($N961="","",INDEX(DEF_OBLAST,$N961,1))</f>
        <v/>
      </c>
      <c r="P961" t="str">
        <f>IF($N961="","",INDEX(DEF_OBLAST,$N961,2))</f>
        <v/>
      </c>
      <c r="Q961" t="str">
        <f>IF($N961="","",TRIM(RIGHT(LEFT(SUBSTITUTE(INDEX(DEF_MAIL,$N961),";",REPT(" ",LEN(INDEX(DEF_MAIL,$N961)))),COUNTIF($N$2:$N961,$N961)*LEN(INDEX(DEF_MAIL,$N961))),LEN(INDEX(DEF_MAIL,$N961)))))</f>
        <v/>
      </c>
      <c r="R961" t="str">
        <f>IF($N961="","",INDEX(DEF_OBLAST,$N961,4))</f>
        <v/>
      </c>
      <c r="S961" t="str">
        <f>IF($N961="","",INDEX(DEF_OBLAST,$N961,5))</f>
        <v/>
      </c>
      <c r="T961" t="str">
        <f>IF($N961="","",INDEX(DEF_OBLAST,$N961,6))</f>
        <v/>
      </c>
      <c r="U961" t="str">
        <f>IF($N961="","",INDEX(DEF_OBLAST,$N961,7))</f>
        <v/>
      </c>
      <c r="V961" t="str">
        <f>IF($N961="","",IF(ISNUMBER(INDEX(DEF_OBLAST,$N961,8)),INDEX(DEF_OBLAST,$N961,8),""))</f>
        <v/>
      </c>
      <c r="W961" t="str">
        <f>IF($N961="","",INDEX(DEF_OBLAST,$N961,9))</f>
        <v/>
      </c>
    </row>
    <row r="962" spans="12:23" x14ac:dyDescent="0.25">
      <c r="L962" t="str">
        <f t="shared" si="14"/>
        <v/>
      </c>
      <c r="N962" t="str">
        <f>IFERROR(IF(ROW()=2,1,IF(COUNTIF($N$1:$N961,$N961)+1&gt;IF(LEN(INDEX(DEF_MAIL,$N961))=LEN(SUBSTITUTE(INDEX(DEF_MAIL,$N961),";","")),1,LEN(INDEX(DEF_MAIL,$N961))-LEN(SUBSTITUTE(INDEX(DEF_MAIL,$N961),";",""))+1),IF($N961+1&gt;ROWS(DEF_MAIL),"",$N961+1),$N961)),"")</f>
        <v/>
      </c>
      <c r="O962" t="str">
        <f>IF($N962="","",INDEX(DEF_OBLAST,$N962,1))</f>
        <v/>
      </c>
      <c r="P962" t="str">
        <f>IF($N962="","",INDEX(DEF_OBLAST,$N962,2))</f>
        <v/>
      </c>
      <c r="Q962" t="str">
        <f>IF($N962="","",TRIM(RIGHT(LEFT(SUBSTITUTE(INDEX(DEF_MAIL,$N962),";",REPT(" ",LEN(INDEX(DEF_MAIL,$N962)))),COUNTIF($N$2:$N962,$N962)*LEN(INDEX(DEF_MAIL,$N962))),LEN(INDEX(DEF_MAIL,$N962)))))</f>
        <v/>
      </c>
      <c r="R962" t="str">
        <f>IF($N962="","",INDEX(DEF_OBLAST,$N962,4))</f>
        <v/>
      </c>
      <c r="S962" t="str">
        <f>IF($N962="","",INDEX(DEF_OBLAST,$N962,5))</f>
        <v/>
      </c>
      <c r="T962" t="str">
        <f>IF($N962="","",INDEX(DEF_OBLAST,$N962,6))</f>
        <v/>
      </c>
      <c r="U962" t="str">
        <f>IF($N962="","",INDEX(DEF_OBLAST,$N962,7))</f>
        <v/>
      </c>
      <c r="V962" t="str">
        <f>IF($N962="","",IF(ISNUMBER(INDEX(DEF_OBLAST,$N962,8)),INDEX(DEF_OBLAST,$N962,8),""))</f>
        <v/>
      </c>
      <c r="W962" t="str">
        <f>IF($N962="","",INDEX(DEF_OBLAST,$N962,9))</f>
        <v/>
      </c>
    </row>
    <row r="963" spans="12:23" x14ac:dyDescent="0.25">
      <c r="L963" t="str">
        <f t="shared" si="14"/>
        <v/>
      </c>
      <c r="N963" t="str">
        <f>IFERROR(IF(ROW()=2,1,IF(COUNTIF($N$1:$N962,$N962)+1&gt;IF(LEN(INDEX(DEF_MAIL,$N962))=LEN(SUBSTITUTE(INDEX(DEF_MAIL,$N962),";","")),1,LEN(INDEX(DEF_MAIL,$N962))-LEN(SUBSTITUTE(INDEX(DEF_MAIL,$N962),";",""))+1),IF($N962+1&gt;ROWS(DEF_MAIL),"",$N962+1),$N962)),"")</f>
        <v/>
      </c>
      <c r="O963" t="str">
        <f>IF($N963="","",INDEX(DEF_OBLAST,$N963,1))</f>
        <v/>
      </c>
      <c r="P963" t="str">
        <f>IF($N963="","",INDEX(DEF_OBLAST,$N963,2))</f>
        <v/>
      </c>
      <c r="Q963" t="str">
        <f>IF($N963="","",TRIM(RIGHT(LEFT(SUBSTITUTE(INDEX(DEF_MAIL,$N963),";",REPT(" ",LEN(INDEX(DEF_MAIL,$N963)))),COUNTIF($N$2:$N963,$N963)*LEN(INDEX(DEF_MAIL,$N963))),LEN(INDEX(DEF_MAIL,$N963)))))</f>
        <v/>
      </c>
      <c r="R963" t="str">
        <f>IF($N963="","",INDEX(DEF_OBLAST,$N963,4))</f>
        <v/>
      </c>
      <c r="S963" t="str">
        <f>IF($N963="","",INDEX(DEF_OBLAST,$N963,5))</f>
        <v/>
      </c>
      <c r="T963" t="str">
        <f>IF($N963="","",INDEX(DEF_OBLAST,$N963,6))</f>
        <v/>
      </c>
      <c r="U963" t="str">
        <f>IF($N963="","",INDEX(DEF_OBLAST,$N963,7))</f>
        <v/>
      </c>
      <c r="V963" t="str">
        <f>IF($N963="","",IF(ISNUMBER(INDEX(DEF_OBLAST,$N963,8)),INDEX(DEF_OBLAST,$N963,8),""))</f>
        <v/>
      </c>
      <c r="W963" t="str">
        <f>IF($N963="","",INDEX(DEF_OBLAST,$N963,9))</f>
        <v/>
      </c>
    </row>
    <row r="964" spans="12:23" x14ac:dyDescent="0.25">
      <c r="L964" t="str">
        <f t="shared" ref="L964:L1000" si="15">SUBSTITUTE(SUBSTITUTE(C964,MID(DEF_ODDEL,1,1),";"),MID(DEF_ODDEL,2,1),";")</f>
        <v/>
      </c>
      <c r="N964" t="str">
        <f>IFERROR(IF(ROW()=2,1,IF(COUNTIF($N$1:$N963,$N963)+1&gt;IF(LEN(INDEX(DEF_MAIL,$N963))=LEN(SUBSTITUTE(INDEX(DEF_MAIL,$N963),";","")),1,LEN(INDEX(DEF_MAIL,$N963))-LEN(SUBSTITUTE(INDEX(DEF_MAIL,$N963),";",""))+1),IF($N963+1&gt;ROWS(DEF_MAIL),"",$N963+1),$N963)),"")</f>
        <v/>
      </c>
      <c r="O964" t="str">
        <f>IF($N964="","",INDEX(DEF_OBLAST,$N964,1))</f>
        <v/>
      </c>
      <c r="P964" t="str">
        <f>IF($N964="","",INDEX(DEF_OBLAST,$N964,2))</f>
        <v/>
      </c>
      <c r="Q964" t="str">
        <f>IF($N964="","",TRIM(RIGHT(LEFT(SUBSTITUTE(INDEX(DEF_MAIL,$N964),";",REPT(" ",LEN(INDEX(DEF_MAIL,$N964)))),COUNTIF($N$2:$N964,$N964)*LEN(INDEX(DEF_MAIL,$N964))),LEN(INDEX(DEF_MAIL,$N964)))))</f>
        <v/>
      </c>
      <c r="R964" t="str">
        <f>IF($N964="","",INDEX(DEF_OBLAST,$N964,4))</f>
        <v/>
      </c>
      <c r="S964" t="str">
        <f>IF($N964="","",INDEX(DEF_OBLAST,$N964,5))</f>
        <v/>
      </c>
      <c r="T964" t="str">
        <f>IF($N964="","",INDEX(DEF_OBLAST,$N964,6))</f>
        <v/>
      </c>
      <c r="U964" t="str">
        <f>IF($N964="","",INDEX(DEF_OBLAST,$N964,7))</f>
        <v/>
      </c>
      <c r="V964" t="str">
        <f>IF($N964="","",IF(ISNUMBER(INDEX(DEF_OBLAST,$N964,8)),INDEX(DEF_OBLAST,$N964,8),""))</f>
        <v/>
      </c>
      <c r="W964" t="str">
        <f>IF($N964="","",INDEX(DEF_OBLAST,$N964,9))</f>
        <v/>
      </c>
    </row>
    <row r="965" spans="12:23" x14ac:dyDescent="0.25">
      <c r="L965" t="str">
        <f t="shared" si="15"/>
        <v/>
      </c>
      <c r="N965" t="str">
        <f>IFERROR(IF(ROW()=2,1,IF(COUNTIF($N$1:$N964,$N964)+1&gt;IF(LEN(INDEX(DEF_MAIL,$N964))=LEN(SUBSTITUTE(INDEX(DEF_MAIL,$N964),";","")),1,LEN(INDEX(DEF_MAIL,$N964))-LEN(SUBSTITUTE(INDEX(DEF_MAIL,$N964),";",""))+1),IF($N964+1&gt;ROWS(DEF_MAIL),"",$N964+1),$N964)),"")</f>
        <v/>
      </c>
      <c r="O965" t="str">
        <f>IF($N965="","",INDEX(DEF_OBLAST,$N965,1))</f>
        <v/>
      </c>
      <c r="P965" t="str">
        <f>IF($N965="","",INDEX(DEF_OBLAST,$N965,2))</f>
        <v/>
      </c>
      <c r="Q965" t="str">
        <f>IF($N965="","",TRIM(RIGHT(LEFT(SUBSTITUTE(INDEX(DEF_MAIL,$N965),";",REPT(" ",LEN(INDEX(DEF_MAIL,$N965)))),COUNTIF($N$2:$N965,$N965)*LEN(INDEX(DEF_MAIL,$N965))),LEN(INDEX(DEF_MAIL,$N965)))))</f>
        <v/>
      </c>
      <c r="R965" t="str">
        <f>IF($N965="","",INDEX(DEF_OBLAST,$N965,4))</f>
        <v/>
      </c>
      <c r="S965" t="str">
        <f>IF($N965="","",INDEX(DEF_OBLAST,$N965,5))</f>
        <v/>
      </c>
      <c r="T965" t="str">
        <f>IF($N965="","",INDEX(DEF_OBLAST,$N965,6))</f>
        <v/>
      </c>
      <c r="U965" t="str">
        <f>IF($N965="","",INDEX(DEF_OBLAST,$N965,7))</f>
        <v/>
      </c>
      <c r="V965" t="str">
        <f>IF($N965="","",IF(ISNUMBER(INDEX(DEF_OBLAST,$N965,8)),INDEX(DEF_OBLAST,$N965,8),""))</f>
        <v/>
      </c>
      <c r="W965" t="str">
        <f>IF($N965="","",INDEX(DEF_OBLAST,$N965,9))</f>
        <v/>
      </c>
    </row>
    <row r="966" spans="12:23" x14ac:dyDescent="0.25">
      <c r="L966" t="str">
        <f t="shared" si="15"/>
        <v/>
      </c>
      <c r="N966" t="str">
        <f>IFERROR(IF(ROW()=2,1,IF(COUNTIF($N$1:$N965,$N965)+1&gt;IF(LEN(INDEX(DEF_MAIL,$N965))=LEN(SUBSTITUTE(INDEX(DEF_MAIL,$N965),";","")),1,LEN(INDEX(DEF_MAIL,$N965))-LEN(SUBSTITUTE(INDEX(DEF_MAIL,$N965),";",""))+1),IF($N965+1&gt;ROWS(DEF_MAIL),"",$N965+1),$N965)),"")</f>
        <v/>
      </c>
      <c r="O966" t="str">
        <f>IF($N966="","",INDEX(DEF_OBLAST,$N966,1))</f>
        <v/>
      </c>
      <c r="P966" t="str">
        <f>IF($N966="","",INDEX(DEF_OBLAST,$N966,2))</f>
        <v/>
      </c>
      <c r="Q966" t="str">
        <f>IF($N966="","",TRIM(RIGHT(LEFT(SUBSTITUTE(INDEX(DEF_MAIL,$N966),";",REPT(" ",LEN(INDEX(DEF_MAIL,$N966)))),COUNTIF($N$2:$N966,$N966)*LEN(INDEX(DEF_MAIL,$N966))),LEN(INDEX(DEF_MAIL,$N966)))))</f>
        <v/>
      </c>
      <c r="R966" t="str">
        <f>IF($N966="","",INDEX(DEF_OBLAST,$N966,4))</f>
        <v/>
      </c>
      <c r="S966" t="str">
        <f>IF($N966="","",INDEX(DEF_OBLAST,$N966,5))</f>
        <v/>
      </c>
      <c r="T966" t="str">
        <f>IF($N966="","",INDEX(DEF_OBLAST,$N966,6))</f>
        <v/>
      </c>
      <c r="U966" t="str">
        <f>IF($N966="","",INDEX(DEF_OBLAST,$N966,7))</f>
        <v/>
      </c>
      <c r="V966" t="str">
        <f>IF($N966="","",IF(ISNUMBER(INDEX(DEF_OBLAST,$N966,8)),INDEX(DEF_OBLAST,$N966,8),""))</f>
        <v/>
      </c>
      <c r="W966" t="str">
        <f>IF($N966="","",INDEX(DEF_OBLAST,$N966,9))</f>
        <v/>
      </c>
    </row>
    <row r="967" spans="12:23" x14ac:dyDescent="0.25">
      <c r="L967" t="str">
        <f t="shared" si="15"/>
        <v/>
      </c>
      <c r="N967" t="str">
        <f>IFERROR(IF(ROW()=2,1,IF(COUNTIF($N$1:$N966,$N966)+1&gt;IF(LEN(INDEX(DEF_MAIL,$N966))=LEN(SUBSTITUTE(INDEX(DEF_MAIL,$N966),";","")),1,LEN(INDEX(DEF_MAIL,$N966))-LEN(SUBSTITUTE(INDEX(DEF_MAIL,$N966),";",""))+1),IF($N966+1&gt;ROWS(DEF_MAIL),"",$N966+1),$N966)),"")</f>
        <v/>
      </c>
      <c r="O967" t="str">
        <f>IF($N967="","",INDEX(DEF_OBLAST,$N967,1))</f>
        <v/>
      </c>
      <c r="P967" t="str">
        <f>IF($N967="","",INDEX(DEF_OBLAST,$N967,2))</f>
        <v/>
      </c>
      <c r="Q967" t="str">
        <f>IF($N967="","",TRIM(RIGHT(LEFT(SUBSTITUTE(INDEX(DEF_MAIL,$N967),";",REPT(" ",LEN(INDEX(DEF_MAIL,$N967)))),COUNTIF($N$2:$N967,$N967)*LEN(INDEX(DEF_MAIL,$N967))),LEN(INDEX(DEF_MAIL,$N967)))))</f>
        <v/>
      </c>
      <c r="R967" t="str">
        <f>IF($N967="","",INDEX(DEF_OBLAST,$N967,4))</f>
        <v/>
      </c>
      <c r="S967" t="str">
        <f>IF($N967="","",INDEX(DEF_OBLAST,$N967,5))</f>
        <v/>
      </c>
      <c r="T967" t="str">
        <f>IF($N967="","",INDEX(DEF_OBLAST,$N967,6))</f>
        <v/>
      </c>
      <c r="U967" t="str">
        <f>IF($N967="","",INDEX(DEF_OBLAST,$N967,7))</f>
        <v/>
      </c>
      <c r="V967" t="str">
        <f>IF($N967="","",IF(ISNUMBER(INDEX(DEF_OBLAST,$N967,8)),INDEX(DEF_OBLAST,$N967,8),""))</f>
        <v/>
      </c>
      <c r="W967" t="str">
        <f>IF($N967="","",INDEX(DEF_OBLAST,$N967,9))</f>
        <v/>
      </c>
    </row>
    <row r="968" spans="12:23" x14ac:dyDescent="0.25">
      <c r="L968" t="str">
        <f t="shared" si="15"/>
        <v/>
      </c>
      <c r="N968" t="str">
        <f>IFERROR(IF(ROW()=2,1,IF(COUNTIF($N$1:$N967,$N967)+1&gt;IF(LEN(INDEX(DEF_MAIL,$N967))=LEN(SUBSTITUTE(INDEX(DEF_MAIL,$N967),";","")),1,LEN(INDEX(DEF_MAIL,$N967))-LEN(SUBSTITUTE(INDEX(DEF_MAIL,$N967),";",""))+1),IF($N967+1&gt;ROWS(DEF_MAIL),"",$N967+1),$N967)),"")</f>
        <v/>
      </c>
      <c r="O968" t="str">
        <f>IF($N968="","",INDEX(DEF_OBLAST,$N968,1))</f>
        <v/>
      </c>
      <c r="P968" t="str">
        <f>IF($N968="","",INDEX(DEF_OBLAST,$N968,2))</f>
        <v/>
      </c>
      <c r="Q968" t="str">
        <f>IF($N968="","",TRIM(RIGHT(LEFT(SUBSTITUTE(INDEX(DEF_MAIL,$N968),";",REPT(" ",LEN(INDEX(DEF_MAIL,$N968)))),COUNTIF($N$2:$N968,$N968)*LEN(INDEX(DEF_MAIL,$N968))),LEN(INDEX(DEF_MAIL,$N968)))))</f>
        <v/>
      </c>
      <c r="R968" t="str">
        <f>IF($N968="","",INDEX(DEF_OBLAST,$N968,4))</f>
        <v/>
      </c>
      <c r="S968" t="str">
        <f>IF($N968="","",INDEX(DEF_OBLAST,$N968,5))</f>
        <v/>
      </c>
      <c r="T968" t="str">
        <f>IF($N968="","",INDEX(DEF_OBLAST,$N968,6))</f>
        <v/>
      </c>
      <c r="U968" t="str">
        <f>IF($N968="","",INDEX(DEF_OBLAST,$N968,7))</f>
        <v/>
      </c>
      <c r="V968" t="str">
        <f>IF($N968="","",IF(ISNUMBER(INDEX(DEF_OBLAST,$N968,8)),INDEX(DEF_OBLAST,$N968,8),""))</f>
        <v/>
      </c>
      <c r="W968" t="str">
        <f>IF($N968="","",INDEX(DEF_OBLAST,$N968,9))</f>
        <v/>
      </c>
    </row>
    <row r="969" spans="12:23" x14ac:dyDescent="0.25">
      <c r="L969" t="str">
        <f t="shared" si="15"/>
        <v/>
      </c>
      <c r="N969" t="str">
        <f>IFERROR(IF(ROW()=2,1,IF(COUNTIF($N$1:$N968,$N968)+1&gt;IF(LEN(INDEX(DEF_MAIL,$N968))=LEN(SUBSTITUTE(INDEX(DEF_MAIL,$N968),";","")),1,LEN(INDEX(DEF_MAIL,$N968))-LEN(SUBSTITUTE(INDEX(DEF_MAIL,$N968),";",""))+1),IF($N968+1&gt;ROWS(DEF_MAIL),"",$N968+1),$N968)),"")</f>
        <v/>
      </c>
      <c r="O969" t="str">
        <f>IF($N969="","",INDEX(DEF_OBLAST,$N969,1))</f>
        <v/>
      </c>
      <c r="P969" t="str">
        <f>IF($N969="","",INDEX(DEF_OBLAST,$N969,2))</f>
        <v/>
      </c>
      <c r="Q969" t="str">
        <f>IF($N969="","",TRIM(RIGHT(LEFT(SUBSTITUTE(INDEX(DEF_MAIL,$N969),";",REPT(" ",LEN(INDEX(DEF_MAIL,$N969)))),COUNTIF($N$2:$N969,$N969)*LEN(INDEX(DEF_MAIL,$N969))),LEN(INDEX(DEF_MAIL,$N969)))))</f>
        <v/>
      </c>
      <c r="R969" t="str">
        <f>IF($N969="","",INDEX(DEF_OBLAST,$N969,4))</f>
        <v/>
      </c>
      <c r="S969" t="str">
        <f>IF($N969="","",INDEX(DEF_OBLAST,$N969,5))</f>
        <v/>
      </c>
      <c r="T969" t="str">
        <f>IF($N969="","",INDEX(DEF_OBLAST,$N969,6))</f>
        <v/>
      </c>
      <c r="U969" t="str">
        <f>IF($N969="","",INDEX(DEF_OBLAST,$N969,7))</f>
        <v/>
      </c>
      <c r="V969" t="str">
        <f>IF($N969="","",IF(ISNUMBER(INDEX(DEF_OBLAST,$N969,8)),INDEX(DEF_OBLAST,$N969,8),""))</f>
        <v/>
      </c>
      <c r="W969" t="str">
        <f>IF($N969="","",INDEX(DEF_OBLAST,$N969,9))</f>
        <v/>
      </c>
    </row>
    <row r="970" spans="12:23" x14ac:dyDescent="0.25">
      <c r="L970" t="str">
        <f t="shared" si="15"/>
        <v/>
      </c>
      <c r="N970" t="str">
        <f>IFERROR(IF(ROW()=2,1,IF(COUNTIF($N$1:$N969,$N969)+1&gt;IF(LEN(INDEX(DEF_MAIL,$N969))=LEN(SUBSTITUTE(INDEX(DEF_MAIL,$N969),";","")),1,LEN(INDEX(DEF_MAIL,$N969))-LEN(SUBSTITUTE(INDEX(DEF_MAIL,$N969),";",""))+1),IF($N969+1&gt;ROWS(DEF_MAIL),"",$N969+1),$N969)),"")</f>
        <v/>
      </c>
      <c r="O970" t="str">
        <f>IF($N970="","",INDEX(DEF_OBLAST,$N970,1))</f>
        <v/>
      </c>
      <c r="P970" t="str">
        <f>IF($N970="","",INDEX(DEF_OBLAST,$N970,2))</f>
        <v/>
      </c>
      <c r="Q970" t="str">
        <f>IF($N970="","",TRIM(RIGHT(LEFT(SUBSTITUTE(INDEX(DEF_MAIL,$N970),";",REPT(" ",LEN(INDEX(DEF_MAIL,$N970)))),COUNTIF($N$2:$N970,$N970)*LEN(INDEX(DEF_MAIL,$N970))),LEN(INDEX(DEF_MAIL,$N970)))))</f>
        <v/>
      </c>
      <c r="R970" t="str">
        <f>IF($N970="","",INDEX(DEF_OBLAST,$N970,4))</f>
        <v/>
      </c>
      <c r="S970" t="str">
        <f>IF($N970="","",INDEX(DEF_OBLAST,$N970,5))</f>
        <v/>
      </c>
      <c r="T970" t="str">
        <f>IF($N970="","",INDEX(DEF_OBLAST,$N970,6))</f>
        <v/>
      </c>
      <c r="U970" t="str">
        <f>IF($N970="","",INDEX(DEF_OBLAST,$N970,7))</f>
        <v/>
      </c>
      <c r="V970" t="str">
        <f>IF($N970="","",IF(ISNUMBER(INDEX(DEF_OBLAST,$N970,8)),INDEX(DEF_OBLAST,$N970,8),""))</f>
        <v/>
      </c>
      <c r="W970" t="str">
        <f>IF($N970="","",INDEX(DEF_OBLAST,$N970,9))</f>
        <v/>
      </c>
    </row>
    <row r="971" spans="12:23" x14ac:dyDescent="0.25">
      <c r="L971" t="str">
        <f t="shared" si="15"/>
        <v/>
      </c>
      <c r="N971" t="str">
        <f>IFERROR(IF(ROW()=2,1,IF(COUNTIF($N$1:$N970,$N970)+1&gt;IF(LEN(INDEX(DEF_MAIL,$N970))=LEN(SUBSTITUTE(INDEX(DEF_MAIL,$N970),";","")),1,LEN(INDEX(DEF_MAIL,$N970))-LEN(SUBSTITUTE(INDEX(DEF_MAIL,$N970),";",""))+1),IF($N970+1&gt;ROWS(DEF_MAIL),"",$N970+1),$N970)),"")</f>
        <v/>
      </c>
      <c r="O971" t="str">
        <f>IF($N971="","",INDEX(DEF_OBLAST,$N971,1))</f>
        <v/>
      </c>
      <c r="P971" t="str">
        <f>IF($N971="","",INDEX(DEF_OBLAST,$N971,2))</f>
        <v/>
      </c>
      <c r="Q971" t="str">
        <f>IF($N971="","",TRIM(RIGHT(LEFT(SUBSTITUTE(INDEX(DEF_MAIL,$N971),";",REPT(" ",LEN(INDEX(DEF_MAIL,$N971)))),COUNTIF($N$2:$N971,$N971)*LEN(INDEX(DEF_MAIL,$N971))),LEN(INDEX(DEF_MAIL,$N971)))))</f>
        <v/>
      </c>
      <c r="R971" t="str">
        <f>IF($N971="","",INDEX(DEF_OBLAST,$N971,4))</f>
        <v/>
      </c>
      <c r="S971" t="str">
        <f>IF($N971="","",INDEX(DEF_OBLAST,$N971,5))</f>
        <v/>
      </c>
      <c r="T971" t="str">
        <f>IF($N971="","",INDEX(DEF_OBLAST,$N971,6))</f>
        <v/>
      </c>
      <c r="U971" t="str">
        <f>IF($N971="","",INDEX(DEF_OBLAST,$N971,7))</f>
        <v/>
      </c>
      <c r="V971" t="str">
        <f>IF($N971="","",IF(ISNUMBER(INDEX(DEF_OBLAST,$N971,8)),INDEX(DEF_OBLAST,$N971,8),""))</f>
        <v/>
      </c>
      <c r="W971" t="str">
        <f>IF($N971="","",INDEX(DEF_OBLAST,$N971,9))</f>
        <v/>
      </c>
    </row>
    <row r="972" spans="12:23" x14ac:dyDescent="0.25">
      <c r="L972" t="str">
        <f t="shared" si="15"/>
        <v/>
      </c>
      <c r="N972" t="str">
        <f>IFERROR(IF(ROW()=2,1,IF(COUNTIF($N$1:$N971,$N971)+1&gt;IF(LEN(INDEX(DEF_MAIL,$N971))=LEN(SUBSTITUTE(INDEX(DEF_MAIL,$N971),";","")),1,LEN(INDEX(DEF_MAIL,$N971))-LEN(SUBSTITUTE(INDEX(DEF_MAIL,$N971),";",""))+1),IF($N971+1&gt;ROWS(DEF_MAIL),"",$N971+1),$N971)),"")</f>
        <v/>
      </c>
      <c r="O972" t="str">
        <f>IF($N972="","",INDEX(DEF_OBLAST,$N972,1))</f>
        <v/>
      </c>
      <c r="P972" t="str">
        <f>IF($N972="","",INDEX(DEF_OBLAST,$N972,2))</f>
        <v/>
      </c>
      <c r="Q972" t="str">
        <f>IF($N972="","",TRIM(RIGHT(LEFT(SUBSTITUTE(INDEX(DEF_MAIL,$N972),";",REPT(" ",LEN(INDEX(DEF_MAIL,$N972)))),COUNTIF($N$2:$N972,$N972)*LEN(INDEX(DEF_MAIL,$N972))),LEN(INDEX(DEF_MAIL,$N972)))))</f>
        <v/>
      </c>
      <c r="R972" t="str">
        <f>IF($N972="","",INDEX(DEF_OBLAST,$N972,4))</f>
        <v/>
      </c>
      <c r="S972" t="str">
        <f>IF($N972="","",INDEX(DEF_OBLAST,$N972,5))</f>
        <v/>
      </c>
      <c r="T972" t="str">
        <f>IF($N972="","",INDEX(DEF_OBLAST,$N972,6))</f>
        <v/>
      </c>
      <c r="U972" t="str">
        <f>IF($N972="","",INDEX(DEF_OBLAST,$N972,7))</f>
        <v/>
      </c>
      <c r="V972" t="str">
        <f>IF($N972="","",IF(ISNUMBER(INDEX(DEF_OBLAST,$N972,8)),INDEX(DEF_OBLAST,$N972,8),""))</f>
        <v/>
      </c>
      <c r="W972" t="str">
        <f>IF($N972="","",INDEX(DEF_OBLAST,$N972,9))</f>
        <v/>
      </c>
    </row>
    <row r="973" spans="12:23" x14ac:dyDescent="0.25">
      <c r="L973" t="str">
        <f t="shared" si="15"/>
        <v/>
      </c>
      <c r="N973" t="str">
        <f>IFERROR(IF(ROW()=2,1,IF(COUNTIF($N$1:$N972,$N972)+1&gt;IF(LEN(INDEX(DEF_MAIL,$N972))=LEN(SUBSTITUTE(INDEX(DEF_MAIL,$N972),";","")),1,LEN(INDEX(DEF_MAIL,$N972))-LEN(SUBSTITUTE(INDEX(DEF_MAIL,$N972),";",""))+1),IF($N972+1&gt;ROWS(DEF_MAIL),"",$N972+1),$N972)),"")</f>
        <v/>
      </c>
      <c r="O973" t="str">
        <f>IF($N973="","",INDEX(DEF_OBLAST,$N973,1))</f>
        <v/>
      </c>
      <c r="P973" t="str">
        <f>IF($N973="","",INDEX(DEF_OBLAST,$N973,2))</f>
        <v/>
      </c>
      <c r="Q973" t="str">
        <f>IF($N973="","",TRIM(RIGHT(LEFT(SUBSTITUTE(INDEX(DEF_MAIL,$N973),";",REPT(" ",LEN(INDEX(DEF_MAIL,$N973)))),COUNTIF($N$2:$N973,$N973)*LEN(INDEX(DEF_MAIL,$N973))),LEN(INDEX(DEF_MAIL,$N973)))))</f>
        <v/>
      </c>
      <c r="R973" t="str">
        <f>IF($N973="","",INDEX(DEF_OBLAST,$N973,4))</f>
        <v/>
      </c>
      <c r="S973" t="str">
        <f>IF($N973="","",INDEX(DEF_OBLAST,$N973,5))</f>
        <v/>
      </c>
      <c r="T973" t="str">
        <f>IF($N973="","",INDEX(DEF_OBLAST,$N973,6))</f>
        <v/>
      </c>
      <c r="U973" t="str">
        <f>IF($N973="","",INDEX(DEF_OBLAST,$N973,7))</f>
        <v/>
      </c>
      <c r="V973" t="str">
        <f>IF($N973="","",IF(ISNUMBER(INDEX(DEF_OBLAST,$N973,8)),INDEX(DEF_OBLAST,$N973,8),""))</f>
        <v/>
      </c>
      <c r="W973" t="str">
        <f>IF($N973="","",INDEX(DEF_OBLAST,$N973,9))</f>
        <v/>
      </c>
    </row>
    <row r="974" spans="12:23" x14ac:dyDescent="0.25">
      <c r="L974" t="str">
        <f t="shared" si="15"/>
        <v/>
      </c>
      <c r="N974" t="str">
        <f>IFERROR(IF(ROW()=2,1,IF(COUNTIF($N$1:$N973,$N973)+1&gt;IF(LEN(INDEX(DEF_MAIL,$N973))=LEN(SUBSTITUTE(INDEX(DEF_MAIL,$N973),";","")),1,LEN(INDEX(DEF_MAIL,$N973))-LEN(SUBSTITUTE(INDEX(DEF_MAIL,$N973),";",""))+1),IF($N973+1&gt;ROWS(DEF_MAIL),"",$N973+1),$N973)),"")</f>
        <v/>
      </c>
      <c r="O974" t="str">
        <f>IF($N974="","",INDEX(DEF_OBLAST,$N974,1))</f>
        <v/>
      </c>
      <c r="P974" t="str">
        <f>IF($N974="","",INDEX(DEF_OBLAST,$N974,2))</f>
        <v/>
      </c>
      <c r="Q974" t="str">
        <f>IF($N974="","",TRIM(RIGHT(LEFT(SUBSTITUTE(INDEX(DEF_MAIL,$N974),";",REPT(" ",LEN(INDEX(DEF_MAIL,$N974)))),COUNTIF($N$2:$N974,$N974)*LEN(INDEX(DEF_MAIL,$N974))),LEN(INDEX(DEF_MAIL,$N974)))))</f>
        <v/>
      </c>
      <c r="R974" t="str">
        <f>IF($N974="","",INDEX(DEF_OBLAST,$N974,4))</f>
        <v/>
      </c>
      <c r="S974" t="str">
        <f>IF($N974="","",INDEX(DEF_OBLAST,$N974,5))</f>
        <v/>
      </c>
      <c r="T974" t="str">
        <f>IF($N974="","",INDEX(DEF_OBLAST,$N974,6))</f>
        <v/>
      </c>
      <c r="U974" t="str">
        <f>IF($N974="","",INDEX(DEF_OBLAST,$N974,7))</f>
        <v/>
      </c>
      <c r="V974" t="str">
        <f>IF($N974="","",IF(ISNUMBER(INDEX(DEF_OBLAST,$N974,8)),INDEX(DEF_OBLAST,$N974,8),""))</f>
        <v/>
      </c>
      <c r="W974" t="str">
        <f>IF($N974="","",INDEX(DEF_OBLAST,$N974,9))</f>
        <v/>
      </c>
    </row>
    <row r="975" spans="12:23" x14ac:dyDescent="0.25">
      <c r="L975" t="str">
        <f t="shared" si="15"/>
        <v/>
      </c>
      <c r="N975" t="str">
        <f>IFERROR(IF(ROW()=2,1,IF(COUNTIF($N$1:$N974,$N974)+1&gt;IF(LEN(INDEX(DEF_MAIL,$N974))=LEN(SUBSTITUTE(INDEX(DEF_MAIL,$N974),";","")),1,LEN(INDEX(DEF_MAIL,$N974))-LEN(SUBSTITUTE(INDEX(DEF_MAIL,$N974),";",""))+1),IF($N974+1&gt;ROWS(DEF_MAIL),"",$N974+1),$N974)),"")</f>
        <v/>
      </c>
      <c r="O975" t="str">
        <f>IF($N975="","",INDEX(DEF_OBLAST,$N975,1))</f>
        <v/>
      </c>
      <c r="P975" t="str">
        <f>IF($N975="","",INDEX(DEF_OBLAST,$N975,2))</f>
        <v/>
      </c>
      <c r="Q975" t="str">
        <f>IF($N975="","",TRIM(RIGHT(LEFT(SUBSTITUTE(INDEX(DEF_MAIL,$N975),";",REPT(" ",LEN(INDEX(DEF_MAIL,$N975)))),COUNTIF($N$2:$N975,$N975)*LEN(INDEX(DEF_MAIL,$N975))),LEN(INDEX(DEF_MAIL,$N975)))))</f>
        <v/>
      </c>
      <c r="R975" t="str">
        <f>IF($N975="","",INDEX(DEF_OBLAST,$N975,4))</f>
        <v/>
      </c>
      <c r="S975" t="str">
        <f>IF($N975="","",INDEX(DEF_OBLAST,$N975,5))</f>
        <v/>
      </c>
      <c r="T975" t="str">
        <f>IF($N975="","",INDEX(DEF_OBLAST,$N975,6))</f>
        <v/>
      </c>
      <c r="U975" t="str">
        <f>IF($N975="","",INDEX(DEF_OBLAST,$N975,7))</f>
        <v/>
      </c>
      <c r="V975" t="str">
        <f>IF($N975="","",IF(ISNUMBER(INDEX(DEF_OBLAST,$N975,8)),INDEX(DEF_OBLAST,$N975,8),""))</f>
        <v/>
      </c>
      <c r="W975" t="str">
        <f>IF($N975="","",INDEX(DEF_OBLAST,$N975,9))</f>
        <v/>
      </c>
    </row>
    <row r="976" spans="12:23" x14ac:dyDescent="0.25">
      <c r="L976" t="str">
        <f t="shared" si="15"/>
        <v/>
      </c>
      <c r="N976" t="str">
        <f>IFERROR(IF(ROW()=2,1,IF(COUNTIF($N$1:$N975,$N975)+1&gt;IF(LEN(INDEX(DEF_MAIL,$N975))=LEN(SUBSTITUTE(INDEX(DEF_MAIL,$N975),";","")),1,LEN(INDEX(DEF_MAIL,$N975))-LEN(SUBSTITUTE(INDEX(DEF_MAIL,$N975),";",""))+1),IF($N975+1&gt;ROWS(DEF_MAIL),"",$N975+1),$N975)),"")</f>
        <v/>
      </c>
      <c r="O976" t="str">
        <f>IF($N976="","",INDEX(DEF_OBLAST,$N976,1))</f>
        <v/>
      </c>
      <c r="P976" t="str">
        <f>IF($N976="","",INDEX(DEF_OBLAST,$N976,2))</f>
        <v/>
      </c>
      <c r="Q976" t="str">
        <f>IF($N976="","",TRIM(RIGHT(LEFT(SUBSTITUTE(INDEX(DEF_MAIL,$N976),";",REPT(" ",LEN(INDEX(DEF_MAIL,$N976)))),COUNTIF($N$2:$N976,$N976)*LEN(INDEX(DEF_MAIL,$N976))),LEN(INDEX(DEF_MAIL,$N976)))))</f>
        <v/>
      </c>
      <c r="R976" t="str">
        <f>IF($N976="","",INDEX(DEF_OBLAST,$N976,4))</f>
        <v/>
      </c>
      <c r="S976" t="str">
        <f>IF($N976="","",INDEX(DEF_OBLAST,$N976,5))</f>
        <v/>
      </c>
      <c r="T976" t="str">
        <f>IF($N976="","",INDEX(DEF_OBLAST,$N976,6))</f>
        <v/>
      </c>
      <c r="U976" t="str">
        <f>IF($N976="","",INDEX(DEF_OBLAST,$N976,7))</f>
        <v/>
      </c>
      <c r="V976" t="str">
        <f>IF($N976="","",IF(ISNUMBER(INDEX(DEF_OBLAST,$N976,8)),INDEX(DEF_OBLAST,$N976,8),""))</f>
        <v/>
      </c>
      <c r="W976" t="str">
        <f>IF($N976="","",INDEX(DEF_OBLAST,$N976,9))</f>
        <v/>
      </c>
    </row>
    <row r="977" spans="12:23" x14ac:dyDescent="0.25">
      <c r="L977" t="str">
        <f t="shared" si="15"/>
        <v/>
      </c>
      <c r="N977" t="str">
        <f>IFERROR(IF(ROW()=2,1,IF(COUNTIF($N$1:$N976,$N976)+1&gt;IF(LEN(INDEX(DEF_MAIL,$N976))=LEN(SUBSTITUTE(INDEX(DEF_MAIL,$N976),";","")),1,LEN(INDEX(DEF_MAIL,$N976))-LEN(SUBSTITUTE(INDEX(DEF_MAIL,$N976),";",""))+1),IF($N976+1&gt;ROWS(DEF_MAIL),"",$N976+1),$N976)),"")</f>
        <v/>
      </c>
      <c r="O977" t="str">
        <f>IF($N977="","",INDEX(DEF_OBLAST,$N977,1))</f>
        <v/>
      </c>
      <c r="P977" t="str">
        <f>IF($N977="","",INDEX(DEF_OBLAST,$N977,2))</f>
        <v/>
      </c>
      <c r="Q977" t="str">
        <f>IF($N977="","",TRIM(RIGHT(LEFT(SUBSTITUTE(INDEX(DEF_MAIL,$N977),";",REPT(" ",LEN(INDEX(DEF_MAIL,$N977)))),COUNTIF($N$2:$N977,$N977)*LEN(INDEX(DEF_MAIL,$N977))),LEN(INDEX(DEF_MAIL,$N977)))))</f>
        <v/>
      </c>
      <c r="R977" t="str">
        <f>IF($N977="","",INDEX(DEF_OBLAST,$N977,4))</f>
        <v/>
      </c>
      <c r="S977" t="str">
        <f>IF($N977="","",INDEX(DEF_OBLAST,$N977,5))</f>
        <v/>
      </c>
      <c r="T977" t="str">
        <f>IF($N977="","",INDEX(DEF_OBLAST,$N977,6))</f>
        <v/>
      </c>
      <c r="U977" t="str">
        <f>IF($N977="","",INDEX(DEF_OBLAST,$N977,7))</f>
        <v/>
      </c>
      <c r="V977" t="str">
        <f>IF($N977="","",IF(ISNUMBER(INDEX(DEF_OBLAST,$N977,8)),INDEX(DEF_OBLAST,$N977,8),""))</f>
        <v/>
      </c>
      <c r="W977" t="str">
        <f>IF($N977="","",INDEX(DEF_OBLAST,$N977,9))</f>
        <v/>
      </c>
    </row>
    <row r="978" spans="12:23" x14ac:dyDescent="0.25">
      <c r="L978" t="str">
        <f t="shared" si="15"/>
        <v/>
      </c>
      <c r="N978" t="str">
        <f>IFERROR(IF(ROW()=2,1,IF(COUNTIF($N$1:$N977,$N977)+1&gt;IF(LEN(INDEX(DEF_MAIL,$N977))=LEN(SUBSTITUTE(INDEX(DEF_MAIL,$N977),";","")),1,LEN(INDEX(DEF_MAIL,$N977))-LEN(SUBSTITUTE(INDEX(DEF_MAIL,$N977),";",""))+1),IF($N977+1&gt;ROWS(DEF_MAIL),"",$N977+1),$N977)),"")</f>
        <v/>
      </c>
      <c r="O978" t="str">
        <f>IF($N978="","",INDEX(DEF_OBLAST,$N978,1))</f>
        <v/>
      </c>
      <c r="P978" t="str">
        <f>IF($N978="","",INDEX(DEF_OBLAST,$N978,2))</f>
        <v/>
      </c>
      <c r="Q978" t="str">
        <f>IF($N978="","",TRIM(RIGHT(LEFT(SUBSTITUTE(INDEX(DEF_MAIL,$N978),";",REPT(" ",LEN(INDEX(DEF_MAIL,$N978)))),COUNTIF($N$2:$N978,$N978)*LEN(INDEX(DEF_MAIL,$N978))),LEN(INDEX(DEF_MAIL,$N978)))))</f>
        <v/>
      </c>
      <c r="R978" t="str">
        <f>IF($N978="","",INDEX(DEF_OBLAST,$N978,4))</f>
        <v/>
      </c>
      <c r="S978" t="str">
        <f>IF($N978="","",INDEX(DEF_OBLAST,$N978,5))</f>
        <v/>
      </c>
      <c r="T978" t="str">
        <f>IF($N978="","",INDEX(DEF_OBLAST,$N978,6))</f>
        <v/>
      </c>
      <c r="U978" t="str">
        <f>IF($N978="","",INDEX(DEF_OBLAST,$N978,7))</f>
        <v/>
      </c>
      <c r="V978" t="str">
        <f>IF($N978="","",IF(ISNUMBER(INDEX(DEF_OBLAST,$N978,8)),INDEX(DEF_OBLAST,$N978,8),""))</f>
        <v/>
      </c>
      <c r="W978" t="str">
        <f>IF($N978="","",INDEX(DEF_OBLAST,$N978,9))</f>
        <v/>
      </c>
    </row>
    <row r="979" spans="12:23" x14ac:dyDescent="0.25">
      <c r="L979" t="str">
        <f t="shared" si="15"/>
        <v/>
      </c>
      <c r="N979" t="str">
        <f>IFERROR(IF(ROW()=2,1,IF(COUNTIF($N$1:$N978,$N978)+1&gt;IF(LEN(INDEX(DEF_MAIL,$N978))=LEN(SUBSTITUTE(INDEX(DEF_MAIL,$N978),";","")),1,LEN(INDEX(DEF_MAIL,$N978))-LEN(SUBSTITUTE(INDEX(DEF_MAIL,$N978),";",""))+1),IF($N978+1&gt;ROWS(DEF_MAIL),"",$N978+1),$N978)),"")</f>
        <v/>
      </c>
      <c r="O979" t="str">
        <f>IF($N979="","",INDEX(DEF_OBLAST,$N979,1))</f>
        <v/>
      </c>
      <c r="P979" t="str">
        <f>IF($N979="","",INDEX(DEF_OBLAST,$N979,2))</f>
        <v/>
      </c>
      <c r="Q979" t="str">
        <f>IF($N979="","",TRIM(RIGHT(LEFT(SUBSTITUTE(INDEX(DEF_MAIL,$N979),";",REPT(" ",LEN(INDEX(DEF_MAIL,$N979)))),COUNTIF($N$2:$N979,$N979)*LEN(INDEX(DEF_MAIL,$N979))),LEN(INDEX(DEF_MAIL,$N979)))))</f>
        <v/>
      </c>
      <c r="R979" t="str">
        <f>IF($N979="","",INDEX(DEF_OBLAST,$N979,4))</f>
        <v/>
      </c>
      <c r="S979" t="str">
        <f>IF($N979="","",INDEX(DEF_OBLAST,$N979,5))</f>
        <v/>
      </c>
      <c r="T979" t="str">
        <f>IF($N979="","",INDEX(DEF_OBLAST,$N979,6))</f>
        <v/>
      </c>
      <c r="U979" t="str">
        <f>IF($N979="","",INDEX(DEF_OBLAST,$N979,7))</f>
        <v/>
      </c>
      <c r="V979" t="str">
        <f>IF($N979="","",IF(ISNUMBER(INDEX(DEF_OBLAST,$N979,8)),INDEX(DEF_OBLAST,$N979,8),""))</f>
        <v/>
      </c>
      <c r="W979" t="str">
        <f>IF($N979="","",INDEX(DEF_OBLAST,$N979,9))</f>
        <v/>
      </c>
    </row>
    <row r="980" spans="12:23" x14ac:dyDescent="0.25">
      <c r="L980" t="str">
        <f t="shared" si="15"/>
        <v/>
      </c>
      <c r="N980" t="str">
        <f>IFERROR(IF(ROW()=2,1,IF(COUNTIF($N$1:$N979,$N979)+1&gt;IF(LEN(INDEX(DEF_MAIL,$N979))=LEN(SUBSTITUTE(INDEX(DEF_MAIL,$N979),";","")),1,LEN(INDEX(DEF_MAIL,$N979))-LEN(SUBSTITUTE(INDEX(DEF_MAIL,$N979),";",""))+1),IF($N979+1&gt;ROWS(DEF_MAIL),"",$N979+1),$N979)),"")</f>
        <v/>
      </c>
      <c r="O980" t="str">
        <f>IF($N980="","",INDEX(DEF_OBLAST,$N980,1))</f>
        <v/>
      </c>
      <c r="P980" t="str">
        <f>IF($N980="","",INDEX(DEF_OBLAST,$N980,2))</f>
        <v/>
      </c>
      <c r="Q980" t="str">
        <f>IF($N980="","",TRIM(RIGHT(LEFT(SUBSTITUTE(INDEX(DEF_MAIL,$N980),";",REPT(" ",LEN(INDEX(DEF_MAIL,$N980)))),COUNTIF($N$2:$N980,$N980)*LEN(INDEX(DEF_MAIL,$N980))),LEN(INDEX(DEF_MAIL,$N980)))))</f>
        <v/>
      </c>
      <c r="R980" t="str">
        <f>IF($N980="","",INDEX(DEF_OBLAST,$N980,4))</f>
        <v/>
      </c>
      <c r="S980" t="str">
        <f>IF($N980="","",INDEX(DEF_OBLAST,$N980,5))</f>
        <v/>
      </c>
      <c r="T980" t="str">
        <f>IF($N980="","",INDEX(DEF_OBLAST,$N980,6))</f>
        <v/>
      </c>
      <c r="U980" t="str">
        <f>IF($N980="","",INDEX(DEF_OBLAST,$N980,7))</f>
        <v/>
      </c>
      <c r="V980" t="str">
        <f>IF($N980="","",IF(ISNUMBER(INDEX(DEF_OBLAST,$N980,8)),INDEX(DEF_OBLAST,$N980,8),""))</f>
        <v/>
      </c>
      <c r="W980" t="str">
        <f>IF($N980="","",INDEX(DEF_OBLAST,$N980,9))</f>
        <v/>
      </c>
    </row>
    <row r="981" spans="12:23" x14ac:dyDescent="0.25">
      <c r="L981" t="str">
        <f t="shared" si="15"/>
        <v/>
      </c>
      <c r="N981" t="str">
        <f>IFERROR(IF(ROW()=2,1,IF(COUNTIF($N$1:$N980,$N980)+1&gt;IF(LEN(INDEX(DEF_MAIL,$N980))=LEN(SUBSTITUTE(INDEX(DEF_MAIL,$N980),";","")),1,LEN(INDEX(DEF_MAIL,$N980))-LEN(SUBSTITUTE(INDEX(DEF_MAIL,$N980),";",""))+1),IF($N980+1&gt;ROWS(DEF_MAIL),"",$N980+1),$N980)),"")</f>
        <v/>
      </c>
      <c r="O981" t="str">
        <f>IF($N981="","",INDEX(DEF_OBLAST,$N981,1))</f>
        <v/>
      </c>
      <c r="P981" t="str">
        <f>IF($N981="","",INDEX(DEF_OBLAST,$N981,2))</f>
        <v/>
      </c>
      <c r="Q981" t="str">
        <f>IF($N981="","",TRIM(RIGHT(LEFT(SUBSTITUTE(INDEX(DEF_MAIL,$N981),";",REPT(" ",LEN(INDEX(DEF_MAIL,$N981)))),COUNTIF($N$2:$N981,$N981)*LEN(INDEX(DEF_MAIL,$N981))),LEN(INDEX(DEF_MAIL,$N981)))))</f>
        <v/>
      </c>
      <c r="R981" t="str">
        <f>IF($N981="","",INDEX(DEF_OBLAST,$N981,4))</f>
        <v/>
      </c>
      <c r="S981" t="str">
        <f>IF($N981="","",INDEX(DEF_OBLAST,$N981,5))</f>
        <v/>
      </c>
      <c r="T981" t="str">
        <f>IF($N981="","",INDEX(DEF_OBLAST,$N981,6))</f>
        <v/>
      </c>
      <c r="U981" t="str">
        <f>IF($N981="","",INDEX(DEF_OBLAST,$N981,7))</f>
        <v/>
      </c>
      <c r="V981" t="str">
        <f>IF($N981="","",IF(ISNUMBER(INDEX(DEF_OBLAST,$N981,8)),INDEX(DEF_OBLAST,$N981,8),""))</f>
        <v/>
      </c>
      <c r="W981" t="str">
        <f>IF($N981="","",INDEX(DEF_OBLAST,$N981,9))</f>
        <v/>
      </c>
    </row>
    <row r="982" spans="12:23" x14ac:dyDescent="0.25">
      <c r="L982" t="str">
        <f t="shared" si="15"/>
        <v/>
      </c>
      <c r="N982" t="str">
        <f>IFERROR(IF(ROW()=2,1,IF(COUNTIF($N$1:$N981,$N981)+1&gt;IF(LEN(INDEX(DEF_MAIL,$N981))=LEN(SUBSTITUTE(INDEX(DEF_MAIL,$N981),";","")),1,LEN(INDEX(DEF_MAIL,$N981))-LEN(SUBSTITUTE(INDEX(DEF_MAIL,$N981),";",""))+1),IF($N981+1&gt;ROWS(DEF_MAIL),"",$N981+1),$N981)),"")</f>
        <v/>
      </c>
      <c r="O982" t="str">
        <f>IF($N982="","",INDEX(DEF_OBLAST,$N982,1))</f>
        <v/>
      </c>
      <c r="P982" t="str">
        <f>IF($N982="","",INDEX(DEF_OBLAST,$N982,2))</f>
        <v/>
      </c>
      <c r="Q982" t="str">
        <f>IF($N982="","",TRIM(RIGHT(LEFT(SUBSTITUTE(INDEX(DEF_MAIL,$N982),";",REPT(" ",LEN(INDEX(DEF_MAIL,$N982)))),COUNTIF($N$2:$N982,$N982)*LEN(INDEX(DEF_MAIL,$N982))),LEN(INDEX(DEF_MAIL,$N982)))))</f>
        <v/>
      </c>
      <c r="R982" t="str">
        <f>IF($N982="","",INDEX(DEF_OBLAST,$N982,4))</f>
        <v/>
      </c>
      <c r="S982" t="str">
        <f>IF($N982="","",INDEX(DEF_OBLAST,$N982,5))</f>
        <v/>
      </c>
      <c r="T982" t="str">
        <f>IF($N982="","",INDEX(DEF_OBLAST,$N982,6))</f>
        <v/>
      </c>
      <c r="U982" t="str">
        <f>IF($N982="","",INDEX(DEF_OBLAST,$N982,7))</f>
        <v/>
      </c>
      <c r="V982" t="str">
        <f>IF($N982="","",IF(ISNUMBER(INDEX(DEF_OBLAST,$N982,8)),INDEX(DEF_OBLAST,$N982,8),""))</f>
        <v/>
      </c>
      <c r="W982" t="str">
        <f>IF($N982="","",INDEX(DEF_OBLAST,$N982,9))</f>
        <v/>
      </c>
    </row>
    <row r="983" spans="12:23" x14ac:dyDescent="0.25">
      <c r="L983" t="str">
        <f t="shared" si="15"/>
        <v/>
      </c>
      <c r="N983" t="str">
        <f>IFERROR(IF(ROW()=2,1,IF(COUNTIF($N$1:$N982,$N982)+1&gt;IF(LEN(INDEX(DEF_MAIL,$N982))=LEN(SUBSTITUTE(INDEX(DEF_MAIL,$N982),";","")),1,LEN(INDEX(DEF_MAIL,$N982))-LEN(SUBSTITUTE(INDEX(DEF_MAIL,$N982),";",""))+1),IF($N982+1&gt;ROWS(DEF_MAIL),"",$N982+1),$N982)),"")</f>
        <v/>
      </c>
      <c r="O983" t="str">
        <f>IF($N983="","",INDEX(DEF_OBLAST,$N983,1))</f>
        <v/>
      </c>
      <c r="P983" t="str">
        <f>IF($N983="","",INDEX(DEF_OBLAST,$N983,2))</f>
        <v/>
      </c>
      <c r="Q983" t="str">
        <f>IF($N983="","",TRIM(RIGHT(LEFT(SUBSTITUTE(INDEX(DEF_MAIL,$N983),";",REPT(" ",LEN(INDEX(DEF_MAIL,$N983)))),COUNTIF($N$2:$N983,$N983)*LEN(INDEX(DEF_MAIL,$N983))),LEN(INDEX(DEF_MAIL,$N983)))))</f>
        <v/>
      </c>
      <c r="R983" t="str">
        <f>IF($N983="","",INDEX(DEF_OBLAST,$N983,4))</f>
        <v/>
      </c>
      <c r="S983" t="str">
        <f>IF($N983="","",INDEX(DEF_OBLAST,$N983,5))</f>
        <v/>
      </c>
      <c r="T983" t="str">
        <f>IF($N983="","",INDEX(DEF_OBLAST,$N983,6))</f>
        <v/>
      </c>
      <c r="U983" t="str">
        <f>IF($N983="","",INDEX(DEF_OBLAST,$N983,7))</f>
        <v/>
      </c>
      <c r="V983" t="str">
        <f>IF($N983="","",IF(ISNUMBER(INDEX(DEF_OBLAST,$N983,8)),INDEX(DEF_OBLAST,$N983,8),""))</f>
        <v/>
      </c>
      <c r="W983" t="str">
        <f>IF($N983="","",INDEX(DEF_OBLAST,$N983,9))</f>
        <v/>
      </c>
    </row>
    <row r="984" spans="12:23" x14ac:dyDescent="0.25">
      <c r="L984" t="str">
        <f t="shared" si="15"/>
        <v/>
      </c>
      <c r="N984" t="str">
        <f>IFERROR(IF(ROW()=2,1,IF(COUNTIF($N$1:$N983,$N983)+1&gt;IF(LEN(INDEX(DEF_MAIL,$N983))=LEN(SUBSTITUTE(INDEX(DEF_MAIL,$N983),";","")),1,LEN(INDEX(DEF_MAIL,$N983))-LEN(SUBSTITUTE(INDEX(DEF_MAIL,$N983),";",""))+1),IF($N983+1&gt;ROWS(DEF_MAIL),"",$N983+1),$N983)),"")</f>
        <v/>
      </c>
      <c r="O984" t="str">
        <f>IF($N984="","",INDEX(DEF_OBLAST,$N984,1))</f>
        <v/>
      </c>
      <c r="P984" t="str">
        <f>IF($N984="","",INDEX(DEF_OBLAST,$N984,2))</f>
        <v/>
      </c>
      <c r="Q984" t="str">
        <f>IF($N984="","",TRIM(RIGHT(LEFT(SUBSTITUTE(INDEX(DEF_MAIL,$N984),";",REPT(" ",LEN(INDEX(DEF_MAIL,$N984)))),COUNTIF($N$2:$N984,$N984)*LEN(INDEX(DEF_MAIL,$N984))),LEN(INDEX(DEF_MAIL,$N984)))))</f>
        <v/>
      </c>
      <c r="R984" t="str">
        <f>IF($N984="","",INDEX(DEF_OBLAST,$N984,4))</f>
        <v/>
      </c>
      <c r="S984" t="str">
        <f>IF($N984="","",INDEX(DEF_OBLAST,$N984,5))</f>
        <v/>
      </c>
      <c r="T984" t="str">
        <f>IF($N984="","",INDEX(DEF_OBLAST,$N984,6))</f>
        <v/>
      </c>
      <c r="U984" t="str">
        <f>IF($N984="","",INDEX(DEF_OBLAST,$N984,7))</f>
        <v/>
      </c>
      <c r="V984" t="str">
        <f>IF($N984="","",IF(ISNUMBER(INDEX(DEF_OBLAST,$N984,8)),INDEX(DEF_OBLAST,$N984,8),""))</f>
        <v/>
      </c>
      <c r="W984" t="str">
        <f>IF($N984="","",INDEX(DEF_OBLAST,$N984,9))</f>
        <v/>
      </c>
    </row>
    <row r="985" spans="12:23" x14ac:dyDescent="0.25">
      <c r="L985" t="str">
        <f t="shared" si="15"/>
        <v/>
      </c>
      <c r="N985" t="str">
        <f>IFERROR(IF(ROW()=2,1,IF(COUNTIF($N$1:$N984,$N984)+1&gt;IF(LEN(INDEX(DEF_MAIL,$N984))=LEN(SUBSTITUTE(INDEX(DEF_MAIL,$N984),";","")),1,LEN(INDEX(DEF_MAIL,$N984))-LEN(SUBSTITUTE(INDEX(DEF_MAIL,$N984),";",""))+1),IF($N984+1&gt;ROWS(DEF_MAIL),"",$N984+1),$N984)),"")</f>
        <v/>
      </c>
      <c r="O985" t="str">
        <f>IF($N985="","",INDEX(DEF_OBLAST,$N985,1))</f>
        <v/>
      </c>
      <c r="P985" t="str">
        <f>IF($N985="","",INDEX(DEF_OBLAST,$N985,2))</f>
        <v/>
      </c>
      <c r="Q985" t="str">
        <f>IF($N985="","",TRIM(RIGHT(LEFT(SUBSTITUTE(INDEX(DEF_MAIL,$N985),";",REPT(" ",LEN(INDEX(DEF_MAIL,$N985)))),COUNTIF($N$2:$N985,$N985)*LEN(INDEX(DEF_MAIL,$N985))),LEN(INDEX(DEF_MAIL,$N985)))))</f>
        <v/>
      </c>
      <c r="R985" t="str">
        <f>IF($N985="","",INDEX(DEF_OBLAST,$N985,4))</f>
        <v/>
      </c>
      <c r="S985" t="str">
        <f>IF($N985="","",INDEX(DEF_OBLAST,$N985,5))</f>
        <v/>
      </c>
      <c r="T985" t="str">
        <f>IF($N985="","",INDEX(DEF_OBLAST,$N985,6))</f>
        <v/>
      </c>
      <c r="U985" t="str">
        <f>IF($N985="","",INDEX(DEF_OBLAST,$N985,7))</f>
        <v/>
      </c>
      <c r="V985" t="str">
        <f>IF($N985="","",IF(ISNUMBER(INDEX(DEF_OBLAST,$N985,8)),INDEX(DEF_OBLAST,$N985,8),""))</f>
        <v/>
      </c>
      <c r="W985" t="str">
        <f>IF($N985="","",INDEX(DEF_OBLAST,$N985,9))</f>
        <v/>
      </c>
    </row>
    <row r="986" spans="12:23" x14ac:dyDescent="0.25">
      <c r="L986" t="str">
        <f t="shared" si="15"/>
        <v/>
      </c>
      <c r="N986" t="str">
        <f>IFERROR(IF(ROW()=2,1,IF(COUNTIF($N$1:$N985,$N985)+1&gt;IF(LEN(INDEX(DEF_MAIL,$N985))=LEN(SUBSTITUTE(INDEX(DEF_MAIL,$N985),";","")),1,LEN(INDEX(DEF_MAIL,$N985))-LEN(SUBSTITUTE(INDEX(DEF_MAIL,$N985),";",""))+1),IF($N985+1&gt;ROWS(DEF_MAIL),"",$N985+1),$N985)),"")</f>
        <v/>
      </c>
      <c r="O986" t="str">
        <f>IF($N986="","",INDEX(DEF_OBLAST,$N986,1))</f>
        <v/>
      </c>
      <c r="P986" t="str">
        <f>IF($N986="","",INDEX(DEF_OBLAST,$N986,2))</f>
        <v/>
      </c>
      <c r="Q986" t="str">
        <f>IF($N986="","",TRIM(RIGHT(LEFT(SUBSTITUTE(INDEX(DEF_MAIL,$N986),";",REPT(" ",LEN(INDEX(DEF_MAIL,$N986)))),COUNTIF($N$2:$N986,$N986)*LEN(INDEX(DEF_MAIL,$N986))),LEN(INDEX(DEF_MAIL,$N986)))))</f>
        <v/>
      </c>
      <c r="R986" t="str">
        <f>IF($N986="","",INDEX(DEF_OBLAST,$N986,4))</f>
        <v/>
      </c>
      <c r="S986" t="str">
        <f>IF($N986="","",INDEX(DEF_OBLAST,$N986,5))</f>
        <v/>
      </c>
      <c r="T986" t="str">
        <f>IF($N986="","",INDEX(DEF_OBLAST,$N986,6))</f>
        <v/>
      </c>
      <c r="U986" t="str">
        <f>IF($N986="","",INDEX(DEF_OBLAST,$N986,7))</f>
        <v/>
      </c>
      <c r="V986" t="str">
        <f>IF($N986="","",IF(ISNUMBER(INDEX(DEF_OBLAST,$N986,8)),INDEX(DEF_OBLAST,$N986,8),""))</f>
        <v/>
      </c>
      <c r="W986" t="str">
        <f>IF($N986="","",INDEX(DEF_OBLAST,$N986,9))</f>
        <v/>
      </c>
    </row>
    <row r="987" spans="12:23" x14ac:dyDescent="0.25">
      <c r="L987" t="str">
        <f t="shared" si="15"/>
        <v/>
      </c>
      <c r="N987" t="str">
        <f>IFERROR(IF(ROW()=2,1,IF(COUNTIF($N$1:$N986,$N986)+1&gt;IF(LEN(INDEX(DEF_MAIL,$N986))=LEN(SUBSTITUTE(INDEX(DEF_MAIL,$N986),";","")),1,LEN(INDEX(DEF_MAIL,$N986))-LEN(SUBSTITUTE(INDEX(DEF_MAIL,$N986),";",""))+1),IF($N986+1&gt;ROWS(DEF_MAIL),"",$N986+1),$N986)),"")</f>
        <v/>
      </c>
      <c r="O987" t="str">
        <f>IF($N987="","",INDEX(DEF_OBLAST,$N987,1))</f>
        <v/>
      </c>
      <c r="P987" t="str">
        <f>IF($N987="","",INDEX(DEF_OBLAST,$N987,2))</f>
        <v/>
      </c>
      <c r="Q987" t="str">
        <f>IF($N987="","",TRIM(RIGHT(LEFT(SUBSTITUTE(INDEX(DEF_MAIL,$N987),";",REPT(" ",LEN(INDEX(DEF_MAIL,$N987)))),COUNTIF($N$2:$N987,$N987)*LEN(INDEX(DEF_MAIL,$N987))),LEN(INDEX(DEF_MAIL,$N987)))))</f>
        <v/>
      </c>
      <c r="R987" t="str">
        <f>IF($N987="","",INDEX(DEF_OBLAST,$N987,4))</f>
        <v/>
      </c>
      <c r="S987" t="str">
        <f>IF($N987="","",INDEX(DEF_OBLAST,$N987,5))</f>
        <v/>
      </c>
      <c r="T987" t="str">
        <f>IF($N987="","",INDEX(DEF_OBLAST,$N987,6))</f>
        <v/>
      </c>
      <c r="U987" t="str">
        <f>IF($N987="","",INDEX(DEF_OBLAST,$N987,7))</f>
        <v/>
      </c>
      <c r="V987" t="str">
        <f>IF($N987="","",IF(ISNUMBER(INDEX(DEF_OBLAST,$N987,8)),INDEX(DEF_OBLAST,$N987,8),""))</f>
        <v/>
      </c>
      <c r="W987" t="str">
        <f>IF($N987="","",INDEX(DEF_OBLAST,$N987,9))</f>
        <v/>
      </c>
    </row>
    <row r="988" spans="12:23" x14ac:dyDescent="0.25">
      <c r="L988" t="str">
        <f t="shared" si="15"/>
        <v/>
      </c>
      <c r="N988" t="str">
        <f>IFERROR(IF(ROW()=2,1,IF(COUNTIF($N$1:$N987,$N987)+1&gt;IF(LEN(INDEX(DEF_MAIL,$N987))=LEN(SUBSTITUTE(INDEX(DEF_MAIL,$N987),";","")),1,LEN(INDEX(DEF_MAIL,$N987))-LEN(SUBSTITUTE(INDEX(DEF_MAIL,$N987),";",""))+1),IF($N987+1&gt;ROWS(DEF_MAIL),"",$N987+1),$N987)),"")</f>
        <v/>
      </c>
      <c r="O988" t="str">
        <f>IF($N988="","",INDEX(DEF_OBLAST,$N988,1))</f>
        <v/>
      </c>
      <c r="P988" t="str">
        <f>IF($N988="","",INDEX(DEF_OBLAST,$N988,2))</f>
        <v/>
      </c>
      <c r="Q988" t="str">
        <f>IF($N988="","",TRIM(RIGHT(LEFT(SUBSTITUTE(INDEX(DEF_MAIL,$N988),";",REPT(" ",LEN(INDEX(DEF_MAIL,$N988)))),COUNTIF($N$2:$N988,$N988)*LEN(INDEX(DEF_MAIL,$N988))),LEN(INDEX(DEF_MAIL,$N988)))))</f>
        <v/>
      </c>
      <c r="R988" t="str">
        <f>IF($N988="","",INDEX(DEF_OBLAST,$N988,4))</f>
        <v/>
      </c>
      <c r="S988" t="str">
        <f>IF($N988="","",INDEX(DEF_OBLAST,$N988,5))</f>
        <v/>
      </c>
      <c r="T988" t="str">
        <f>IF($N988="","",INDEX(DEF_OBLAST,$N988,6))</f>
        <v/>
      </c>
      <c r="U988" t="str">
        <f>IF($N988="","",INDEX(DEF_OBLAST,$N988,7))</f>
        <v/>
      </c>
      <c r="V988" t="str">
        <f>IF($N988="","",IF(ISNUMBER(INDEX(DEF_OBLAST,$N988,8)),INDEX(DEF_OBLAST,$N988,8),""))</f>
        <v/>
      </c>
      <c r="W988" t="str">
        <f>IF($N988="","",INDEX(DEF_OBLAST,$N988,9))</f>
        <v/>
      </c>
    </row>
    <row r="989" spans="12:23" x14ac:dyDescent="0.25">
      <c r="L989" t="str">
        <f t="shared" si="15"/>
        <v/>
      </c>
      <c r="N989" t="str">
        <f>IFERROR(IF(ROW()=2,1,IF(COUNTIF($N$1:$N988,$N988)+1&gt;IF(LEN(INDEX(DEF_MAIL,$N988))=LEN(SUBSTITUTE(INDEX(DEF_MAIL,$N988),";","")),1,LEN(INDEX(DEF_MAIL,$N988))-LEN(SUBSTITUTE(INDEX(DEF_MAIL,$N988),";",""))+1),IF($N988+1&gt;ROWS(DEF_MAIL),"",$N988+1),$N988)),"")</f>
        <v/>
      </c>
      <c r="O989" t="str">
        <f>IF($N989="","",INDEX(DEF_OBLAST,$N989,1))</f>
        <v/>
      </c>
      <c r="P989" t="str">
        <f>IF($N989="","",INDEX(DEF_OBLAST,$N989,2))</f>
        <v/>
      </c>
      <c r="Q989" t="str">
        <f>IF($N989="","",TRIM(RIGHT(LEFT(SUBSTITUTE(INDEX(DEF_MAIL,$N989),";",REPT(" ",LEN(INDEX(DEF_MAIL,$N989)))),COUNTIF($N$2:$N989,$N989)*LEN(INDEX(DEF_MAIL,$N989))),LEN(INDEX(DEF_MAIL,$N989)))))</f>
        <v/>
      </c>
      <c r="R989" t="str">
        <f>IF($N989="","",INDEX(DEF_OBLAST,$N989,4))</f>
        <v/>
      </c>
      <c r="S989" t="str">
        <f>IF($N989="","",INDEX(DEF_OBLAST,$N989,5))</f>
        <v/>
      </c>
      <c r="T989" t="str">
        <f>IF($N989="","",INDEX(DEF_OBLAST,$N989,6))</f>
        <v/>
      </c>
      <c r="U989" t="str">
        <f>IF($N989="","",INDEX(DEF_OBLAST,$N989,7))</f>
        <v/>
      </c>
      <c r="V989" t="str">
        <f>IF($N989="","",IF(ISNUMBER(INDEX(DEF_OBLAST,$N989,8)),INDEX(DEF_OBLAST,$N989,8),""))</f>
        <v/>
      </c>
      <c r="W989" t="str">
        <f>IF($N989="","",INDEX(DEF_OBLAST,$N989,9))</f>
        <v/>
      </c>
    </row>
    <row r="990" spans="12:23" x14ac:dyDescent="0.25">
      <c r="L990" t="str">
        <f t="shared" si="15"/>
        <v/>
      </c>
      <c r="N990" t="str">
        <f>IFERROR(IF(ROW()=2,1,IF(COUNTIF($N$1:$N989,$N989)+1&gt;IF(LEN(INDEX(DEF_MAIL,$N989))=LEN(SUBSTITUTE(INDEX(DEF_MAIL,$N989),";","")),1,LEN(INDEX(DEF_MAIL,$N989))-LEN(SUBSTITUTE(INDEX(DEF_MAIL,$N989),";",""))+1),IF($N989+1&gt;ROWS(DEF_MAIL),"",$N989+1),$N989)),"")</f>
        <v/>
      </c>
      <c r="O990" t="str">
        <f>IF($N990="","",INDEX(DEF_OBLAST,$N990,1))</f>
        <v/>
      </c>
      <c r="P990" t="str">
        <f>IF($N990="","",INDEX(DEF_OBLAST,$N990,2))</f>
        <v/>
      </c>
      <c r="Q990" t="str">
        <f>IF($N990="","",TRIM(RIGHT(LEFT(SUBSTITUTE(INDEX(DEF_MAIL,$N990),";",REPT(" ",LEN(INDEX(DEF_MAIL,$N990)))),COUNTIF($N$2:$N990,$N990)*LEN(INDEX(DEF_MAIL,$N990))),LEN(INDEX(DEF_MAIL,$N990)))))</f>
        <v/>
      </c>
      <c r="R990" t="str">
        <f>IF($N990="","",INDEX(DEF_OBLAST,$N990,4))</f>
        <v/>
      </c>
      <c r="S990" t="str">
        <f>IF($N990="","",INDEX(DEF_OBLAST,$N990,5))</f>
        <v/>
      </c>
      <c r="T990" t="str">
        <f>IF($N990="","",INDEX(DEF_OBLAST,$N990,6))</f>
        <v/>
      </c>
      <c r="U990" t="str">
        <f>IF($N990="","",INDEX(DEF_OBLAST,$N990,7))</f>
        <v/>
      </c>
      <c r="V990" t="str">
        <f>IF($N990="","",IF(ISNUMBER(INDEX(DEF_OBLAST,$N990,8)),INDEX(DEF_OBLAST,$N990,8),""))</f>
        <v/>
      </c>
      <c r="W990" t="str">
        <f>IF($N990="","",INDEX(DEF_OBLAST,$N990,9))</f>
        <v/>
      </c>
    </row>
    <row r="991" spans="12:23" x14ac:dyDescent="0.25">
      <c r="L991" t="str">
        <f t="shared" si="15"/>
        <v/>
      </c>
      <c r="N991" t="str">
        <f>IFERROR(IF(ROW()=2,1,IF(COUNTIF($N$1:$N990,$N990)+1&gt;IF(LEN(INDEX(DEF_MAIL,$N990))=LEN(SUBSTITUTE(INDEX(DEF_MAIL,$N990),";","")),1,LEN(INDEX(DEF_MAIL,$N990))-LEN(SUBSTITUTE(INDEX(DEF_MAIL,$N990),";",""))+1),IF($N990+1&gt;ROWS(DEF_MAIL),"",$N990+1),$N990)),"")</f>
        <v/>
      </c>
      <c r="O991" t="str">
        <f>IF($N991="","",INDEX(DEF_OBLAST,$N991,1))</f>
        <v/>
      </c>
      <c r="P991" t="str">
        <f>IF($N991="","",INDEX(DEF_OBLAST,$N991,2))</f>
        <v/>
      </c>
      <c r="Q991" t="str">
        <f>IF($N991="","",TRIM(RIGHT(LEFT(SUBSTITUTE(INDEX(DEF_MAIL,$N991),";",REPT(" ",LEN(INDEX(DEF_MAIL,$N991)))),COUNTIF($N$2:$N991,$N991)*LEN(INDEX(DEF_MAIL,$N991))),LEN(INDEX(DEF_MAIL,$N991)))))</f>
        <v/>
      </c>
      <c r="R991" t="str">
        <f>IF($N991="","",INDEX(DEF_OBLAST,$N991,4))</f>
        <v/>
      </c>
      <c r="S991" t="str">
        <f>IF($N991="","",INDEX(DEF_OBLAST,$N991,5))</f>
        <v/>
      </c>
      <c r="T991" t="str">
        <f>IF($N991="","",INDEX(DEF_OBLAST,$N991,6))</f>
        <v/>
      </c>
      <c r="U991" t="str">
        <f>IF($N991="","",INDEX(DEF_OBLAST,$N991,7))</f>
        <v/>
      </c>
      <c r="V991" t="str">
        <f>IF($N991="","",IF(ISNUMBER(INDEX(DEF_OBLAST,$N991,8)),INDEX(DEF_OBLAST,$N991,8),""))</f>
        <v/>
      </c>
      <c r="W991" t="str">
        <f>IF($N991="","",INDEX(DEF_OBLAST,$N991,9))</f>
        <v/>
      </c>
    </row>
    <row r="992" spans="12:23" x14ac:dyDescent="0.25">
      <c r="L992" t="str">
        <f t="shared" si="15"/>
        <v/>
      </c>
      <c r="N992" t="str">
        <f>IFERROR(IF(ROW()=2,1,IF(COUNTIF($N$1:$N991,$N991)+1&gt;IF(LEN(INDEX(DEF_MAIL,$N991))=LEN(SUBSTITUTE(INDEX(DEF_MAIL,$N991),";","")),1,LEN(INDEX(DEF_MAIL,$N991))-LEN(SUBSTITUTE(INDEX(DEF_MAIL,$N991),";",""))+1),IF($N991+1&gt;ROWS(DEF_MAIL),"",$N991+1),$N991)),"")</f>
        <v/>
      </c>
      <c r="O992" t="str">
        <f>IF($N992="","",INDEX(DEF_OBLAST,$N992,1))</f>
        <v/>
      </c>
      <c r="P992" t="str">
        <f>IF($N992="","",INDEX(DEF_OBLAST,$N992,2))</f>
        <v/>
      </c>
      <c r="Q992" t="str">
        <f>IF($N992="","",TRIM(RIGHT(LEFT(SUBSTITUTE(INDEX(DEF_MAIL,$N992),";",REPT(" ",LEN(INDEX(DEF_MAIL,$N992)))),COUNTIF($N$2:$N992,$N992)*LEN(INDEX(DEF_MAIL,$N992))),LEN(INDEX(DEF_MAIL,$N992)))))</f>
        <v/>
      </c>
      <c r="R992" t="str">
        <f>IF($N992="","",INDEX(DEF_OBLAST,$N992,4))</f>
        <v/>
      </c>
      <c r="S992" t="str">
        <f>IF($N992="","",INDEX(DEF_OBLAST,$N992,5))</f>
        <v/>
      </c>
      <c r="T992" t="str">
        <f>IF($N992="","",INDEX(DEF_OBLAST,$N992,6))</f>
        <v/>
      </c>
      <c r="U992" t="str">
        <f>IF($N992="","",INDEX(DEF_OBLAST,$N992,7))</f>
        <v/>
      </c>
      <c r="V992" t="str">
        <f>IF($N992="","",IF(ISNUMBER(INDEX(DEF_OBLAST,$N992,8)),INDEX(DEF_OBLAST,$N992,8),""))</f>
        <v/>
      </c>
      <c r="W992" t="str">
        <f>IF($N992="","",INDEX(DEF_OBLAST,$N992,9))</f>
        <v/>
      </c>
    </row>
    <row r="993" spans="12:23" x14ac:dyDescent="0.25">
      <c r="L993" t="str">
        <f t="shared" si="15"/>
        <v/>
      </c>
      <c r="N993" t="str">
        <f>IFERROR(IF(ROW()=2,1,IF(COUNTIF($N$1:$N992,$N992)+1&gt;IF(LEN(INDEX(DEF_MAIL,$N992))=LEN(SUBSTITUTE(INDEX(DEF_MAIL,$N992),";","")),1,LEN(INDEX(DEF_MAIL,$N992))-LEN(SUBSTITUTE(INDEX(DEF_MAIL,$N992),";",""))+1),IF($N992+1&gt;ROWS(DEF_MAIL),"",$N992+1),$N992)),"")</f>
        <v/>
      </c>
      <c r="O993" t="str">
        <f>IF($N993="","",INDEX(DEF_OBLAST,$N993,1))</f>
        <v/>
      </c>
      <c r="P993" t="str">
        <f>IF($N993="","",INDEX(DEF_OBLAST,$N993,2))</f>
        <v/>
      </c>
      <c r="Q993" t="str">
        <f>IF($N993="","",TRIM(RIGHT(LEFT(SUBSTITUTE(INDEX(DEF_MAIL,$N993),";",REPT(" ",LEN(INDEX(DEF_MAIL,$N993)))),COUNTIF($N$2:$N993,$N993)*LEN(INDEX(DEF_MAIL,$N993))),LEN(INDEX(DEF_MAIL,$N993)))))</f>
        <v/>
      </c>
      <c r="R993" t="str">
        <f>IF($N993="","",INDEX(DEF_OBLAST,$N993,4))</f>
        <v/>
      </c>
      <c r="S993" t="str">
        <f>IF($N993="","",INDEX(DEF_OBLAST,$N993,5))</f>
        <v/>
      </c>
      <c r="T993" t="str">
        <f>IF($N993="","",INDEX(DEF_OBLAST,$N993,6))</f>
        <v/>
      </c>
      <c r="U993" t="str">
        <f>IF($N993="","",INDEX(DEF_OBLAST,$N993,7))</f>
        <v/>
      </c>
      <c r="V993" t="str">
        <f>IF($N993="","",IF(ISNUMBER(INDEX(DEF_OBLAST,$N993,8)),INDEX(DEF_OBLAST,$N993,8),""))</f>
        <v/>
      </c>
      <c r="W993" t="str">
        <f>IF($N993="","",INDEX(DEF_OBLAST,$N993,9))</f>
        <v/>
      </c>
    </row>
    <row r="994" spans="12:23" x14ac:dyDescent="0.25">
      <c r="L994" t="str">
        <f t="shared" si="15"/>
        <v/>
      </c>
      <c r="N994" t="str">
        <f>IFERROR(IF(ROW()=2,1,IF(COUNTIF($N$1:$N993,$N993)+1&gt;IF(LEN(INDEX(DEF_MAIL,$N993))=LEN(SUBSTITUTE(INDEX(DEF_MAIL,$N993),";","")),1,LEN(INDEX(DEF_MAIL,$N993))-LEN(SUBSTITUTE(INDEX(DEF_MAIL,$N993),";",""))+1),IF($N993+1&gt;ROWS(DEF_MAIL),"",$N993+1),$N993)),"")</f>
        <v/>
      </c>
      <c r="O994" t="str">
        <f>IF($N994="","",INDEX(DEF_OBLAST,$N994,1))</f>
        <v/>
      </c>
      <c r="P994" t="str">
        <f>IF($N994="","",INDEX(DEF_OBLAST,$N994,2))</f>
        <v/>
      </c>
      <c r="Q994" t="str">
        <f>IF($N994="","",TRIM(RIGHT(LEFT(SUBSTITUTE(INDEX(DEF_MAIL,$N994),";",REPT(" ",LEN(INDEX(DEF_MAIL,$N994)))),COUNTIF($N$2:$N994,$N994)*LEN(INDEX(DEF_MAIL,$N994))),LEN(INDEX(DEF_MAIL,$N994)))))</f>
        <v/>
      </c>
      <c r="R994" t="str">
        <f>IF($N994="","",INDEX(DEF_OBLAST,$N994,4))</f>
        <v/>
      </c>
      <c r="S994" t="str">
        <f>IF($N994="","",INDEX(DEF_OBLAST,$N994,5))</f>
        <v/>
      </c>
      <c r="T994" t="str">
        <f>IF($N994="","",INDEX(DEF_OBLAST,$N994,6))</f>
        <v/>
      </c>
      <c r="U994" t="str">
        <f>IF($N994="","",INDEX(DEF_OBLAST,$N994,7))</f>
        <v/>
      </c>
      <c r="V994" t="str">
        <f>IF($N994="","",IF(ISNUMBER(INDEX(DEF_OBLAST,$N994,8)),INDEX(DEF_OBLAST,$N994,8),""))</f>
        <v/>
      </c>
      <c r="W994" t="str">
        <f>IF($N994="","",INDEX(DEF_OBLAST,$N994,9))</f>
        <v/>
      </c>
    </row>
    <row r="995" spans="12:23" x14ac:dyDescent="0.25">
      <c r="L995" t="str">
        <f t="shared" si="15"/>
        <v/>
      </c>
      <c r="N995" t="str">
        <f>IFERROR(IF(ROW()=2,1,IF(COUNTIF($N$1:$N994,$N994)+1&gt;IF(LEN(INDEX(DEF_MAIL,$N994))=LEN(SUBSTITUTE(INDEX(DEF_MAIL,$N994),";","")),1,LEN(INDEX(DEF_MAIL,$N994))-LEN(SUBSTITUTE(INDEX(DEF_MAIL,$N994),";",""))+1),IF($N994+1&gt;ROWS(DEF_MAIL),"",$N994+1),$N994)),"")</f>
        <v/>
      </c>
      <c r="O995" t="str">
        <f>IF($N995="","",INDEX(DEF_OBLAST,$N995,1))</f>
        <v/>
      </c>
      <c r="P995" t="str">
        <f>IF($N995="","",INDEX(DEF_OBLAST,$N995,2))</f>
        <v/>
      </c>
      <c r="Q995" t="str">
        <f>IF($N995="","",TRIM(RIGHT(LEFT(SUBSTITUTE(INDEX(DEF_MAIL,$N995),";",REPT(" ",LEN(INDEX(DEF_MAIL,$N995)))),COUNTIF($N$2:$N995,$N995)*LEN(INDEX(DEF_MAIL,$N995))),LEN(INDEX(DEF_MAIL,$N995)))))</f>
        <v/>
      </c>
      <c r="R995" t="str">
        <f>IF($N995="","",INDEX(DEF_OBLAST,$N995,4))</f>
        <v/>
      </c>
      <c r="S995" t="str">
        <f>IF($N995="","",INDEX(DEF_OBLAST,$N995,5))</f>
        <v/>
      </c>
      <c r="T995" t="str">
        <f>IF($N995="","",INDEX(DEF_OBLAST,$N995,6))</f>
        <v/>
      </c>
      <c r="U995" t="str">
        <f>IF($N995="","",INDEX(DEF_OBLAST,$N995,7))</f>
        <v/>
      </c>
      <c r="V995" t="str">
        <f>IF($N995="","",IF(ISNUMBER(INDEX(DEF_OBLAST,$N995,8)),INDEX(DEF_OBLAST,$N995,8),""))</f>
        <v/>
      </c>
      <c r="W995" t="str">
        <f>IF($N995="","",INDEX(DEF_OBLAST,$N995,9))</f>
        <v/>
      </c>
    </row>
    <row r="996" spans="12:23" x14ac:dyDescent="0.25">
      <c r="L996" t="str">
        <f t="shared" si="15"/>
        <v/>
      </c>
      <c r="N996" t="str">
        <f>IFERROR(IF(ROW()=2,1,IF(COUNTIF($N$1:$N995,$N995)+1&gt;IF(LEN(INDEX(DEF_MAIL,$N995))=LEN(SUBSTITUTE(INDEX(DEF_MAIL,$N995),";","")),1,LEN(INDEX(DEF_MAIL,$N995))-LEN(SUBSTITUTE(INDEX(DEF_MAIL,$N995),";",""))+1),IF($N995+1&gt;ROWS(DEF_MAIL),"",$N995+1),$N995)),"")</f>
        <v/>
      </c>
      <c r="O996" t="str">
        <f>IF($N996="","",INDEX(DEF_OBLAST,$N996,1))</f>
        <v/>
      </c>
      <c r="P996" t="str">
        <f>IF($N996="","",INDEX(DEF_OBLAST,$N996,2))</f>
        <v/>
      </c>
      <c r="Q996" t="str">
        <f>IF($N996="","",TRIM(RIGHT(LEFT(SUBSTITUTE(INDEX(DEF_MAIL,$N996),";",REPT(" ",LEN(INDEX(DEF_MAIL,$N996)))),COUNTIF($N$2:$N996,$N996)*LEN(INDEX(DEF_MAIL,$N996))),LEN(INDEX(DEF_MAIL,$N996)))))</f>
        <v/>
      </c>
      <c r="R996" t="str">
        <f>IF($N996="","",INDEX(DEF_OBLAST,$N996,4))</f>
        <v/>
      </c>
      <c r="S996" t="str">
        <f>IF($N996="","",INDEX(DEF_OBLAST,$N996,5))</f>
        <v/>
      </c>
      <c r="T996" t="str">
        <f>IF($N996="","",INDEX(DEF_OBLAST,$N996,6))</f>
        <v/>
      </c>
      <c r="U996" t="str">
        <f>IF($N996="","",INDEX(DEF_OBLAST,$N996,7))</f>
        <v/>
      </c>
      <c r="V996" t="str">
        <f>IF($N996="","",IF(ISNUMBER(INDEX(DEF_OBLAST,$N996,8)),INDEX(DEF_OBLAST,$N996,8),""))</f>
        <v/>
      </c>
      <c r="W996" t="str">
        <f>IF($N996="","",INDEX(DEF_OBLAST,$N996,9))</f>
        <v/>
      </c>
    </row>
    <row r="997" spans="12:23" x14ac:dyDescent="0.25">
      <c r="L997" t="str">
        <f t="shared" si="15"/>
        <v/>
      </c>
      <c r="N997" t="str">
        <f>IFERROR(IF(ROW()=2,1,IF(COUNTIF($N$1:$N996,$N996)+1&gt;IF(LEN(INDEX(DEF_MAIL,$N996))=LEN(SUBSTITUTE(INDEX(DEF_MAIL,$N996),";","")),1,LEN(INDEX(DEF_MAIL,$N996))-LEN(SUBSTITUTE(INDEX(DEF_MAIL,$N996),";",""))+1),IF($N996+1&gt;ROWS(DEF_MAIL),"",$N996+1),$N996)),"")</f>
        <v/>
      </c>
      <c r="O997" t="str">
        <f>IF($N997="","",INDEX(DEF_OBLAST,$N997,1))</f>
        <v/>
      </c>
      <c r="P997" t="str">
        <f>IF($N997="","",INDEX(DEF_OBLAST,$N997,2))</f>
        <v/>
      </c>
      <c r="Q997" t="str">
        <f>IF($N997="","",TRIM(RIGHT(LEFT(SUBSTITUTE(INDEX(DEF_MAIL,$N997),";",REPT(" ",LEN(INDEX(DEF_MAIL,$N997)))),COUNTIF($N$2:$N997,$N997)*LEN(INDEX(DEF_MAIL,$N997))),LEN(INDEX(DEF_MAIL,$N997)))))</f>
        <v/>
      </c>
      <c r="R997" t="str">
        <f>IF($N997="","",INDEX(DEF_OBLAST,$N997,4))</f>
        <v/>
      </c>
      <c r="S997" t="str">
        <f>IF($N997="","",INDEX(DEF_OBLAST,$N997,5))</f>
        <v/>
      </c>
      <c r="T997" t="str">
        <f>IF($N997="","",INDEX(DEF_OBLAST,$N997,6))</f>
        <v/>
      </c>
      <c r="U997" t="str">
        <f>IF($N997="","",INDEX(DEF_OBLAST,$N997,7))</f>
        <v/>
      </c>
      <c r="V997" t="str">
        <f>IF($N997="","",IF(ISNUMBER(INDEX(DEF_OBLAST,$N997,8)),INDEX(DEF_OBLAST,$N997,8),""))</f>
        <v/>
      </c>
      <c r="W997" t="str">
        <f>IF($N997="","",INDEX(DEF_OBLAST,$N997,9))</f>
        <v/>
      </c>
    </row>
    <row r="998" spans="12:23" x14ac:dyDescent="0.25">
      <c r="L998" t="str">
        <f t="shared" si="15"/>
        <v/>
      </c>
      <c r="N998" t="str">
        <f>IFERROR(IF(ROW()=2,1,IF(COUNTIF($N$1:$N997,$N997)+1&gt;IF(LEN(INDEX(DEF_MAIL,$N997))=LEN(SUBSTITUTE(INDEX(DEF_MAIL,$N997),";","")),1,LEN(INDEX(DEF_MAIL,$N997))-LEN(SUBSTITUTE(INDEX(DEF_MAIL,$N997),";",""))+1),IF($N997+1&gt;ROWS(DEF_MAIL),"",$N997+1),$N997)),"")</f>
        <v/>
      </c>
      <c r="O998" t="str">
        <f>IF($N998="","",INDEX(DEF_OBLAST,$N998,1))</f>
        <v/>
      </c>
      <c r="P998" t="str">
        <f>IF($N998="","",INDEX(DEF_OBLAST,$N998,2))</f>
        <v/>
      </c>
      <c r="Q998" t="str">
        <f>IF($N998="","",TRIM(RIGHT(LEFT(SUBSTITUTE(INDEX(DEF_MAIL,$N998),";",REPT(" ",LEN(INDEX(DEF_MAIL,$N998)))),COUNTIF($N$2:$N998,$N998)*LEN(INDEX(DEF_MAIL,$N998))),LEN(INDEX(DEF_MAIL,$N998)))))</f>
        <v/>
      </c>
      <c r="R998" t="str">
        <f>IF($N998="","",INDEX(DEF_OBLAST,$N998,4))</f>
        <v/>
      </c>
      <c r="S998" t="str">
        <f>IF($N998="","",INDEX(DEF_OBLAST,$N998,5))</f>
        <v/>
      </c>
      <c r="T998" t="str">
        <f>IF($N998="","",INDEX(DEF_OBLAST,$N998,6))</f>
        <v/>
      </c>
      <c r="U998" t="str">
        <f>IF($N998="","",INDEX(DEF_OBLAST,$N998,7))</f>
        <v/>
      </c>
      <c r="V998" t="str">
        <f>IF($N998="","",IF(ISNUMBER(INDEX(DEF_OBLAST,$N998,8)),INDEX(DEF_OBLAST,$N998,8),""))</f>
        <v/>
      </c>
      <c r="W998" t="str">
        <f>IF($N998="","",INDEX(DEF_OBLAST,$N998,9))</f>
        <v/>
      </c>
    </row>
    <row r="999" spans="12:23" x14ac:dyDescent="0.25">
      <c r="L999" t="str">
        <f t="shared" si="15"/>
        <v/>
      </c>
      <c r="N999" t="str">
        <f>IFERROR(IF(ROW()=2,1,IF(COUNTIF($N$1:$N998,$N998)+1&gt;IF(LEN(INDEX(DEF_MAIL,$N998))=LEN(SUBSTITUTE(INDEX(DEF_MAIL,$N998),";","")),1,LEN(INDEX(DEF_MAIL,$N998))-LEN(SUBSTITUTE(INDEX(DEF_MAIL,$N998),";",""))+1),IF($N998+1&gt;ROWS(DEF_MAIL),"",$N998+1),$N998)),"")</f>
        <v/>
      </c>
      <c r="O999" t="str">
        <f>IF($N999="","",INDEX(DEF_OBLAST,$N999,1))</f>
        <v/>
      </c>
      <c r="P999" t="str">
        <f>IF($N999="","",INDEX(DEF_OBLAST,$N999,2))</f>
        <v/>
      </c>
      <c r="Q999" t="str">
        <f>IF($N999="","",TRIM(RIGHT(LEFT(SUBSTITUTE(INDEX(DEF_MAIL,$N999),";",REPT(" ",LEN(INDEX(DEF_MAIL,$N999)))),COUNTIF($N$2:$N999,$N999)*LEN(INDEX(DEF_MAIL,$N999))),LEN(INDEX(DEF_MAIL,$N999)))))</f>
        <v/>
      </c>
      <c r="R999" t="str">
        <f>IF($N999="","",INDEX(DEF_OBLAST,$N999,4))</f>
        <v/>
      </c>
      <c r="S999" t="str">
        <f>IF($N999="","",INDEX(DEF_OBLAST,$N999,5))</f>
        <v/>
      </c>
      <c r="T999" t="str">
        <f>IF($N999="","",INDEX(DEF_OBLAST,$N999,6))</f>
        <v/>
      </c>
      <c r="U999" t="str">
        <f>IF($N999="","",INDEX(DEF_OBLAST,$N999,7))</f>
        <v/>
      </c>
      <c r="V999" t="str">
        <f>IF($N999="","",IF(ISNUMBER(INDEX(DEF_OBLAST,$N999,8)),INDEX(DEF_OBLAST,$N999,8),""))</f>
        <v/>
      </c>
      <c r="W999" t="str">
        <f>IF($N999="","",INDEX(DEF_OBLAST,$N999,9))</f>
        <v/>
      </c>
    </row>
    <row r="1000" spans="12:23" x14ac:dyDescent="0.25">
      <c r="L1000" t="str">
        <f t="shared" si="15"/>
        <v/>
      </c>
      <c r="N1000" t="str">
        <f>IFERROR(IF(ROW()=2,1,IF(COUNTIF($N$1:$N999,$N999)+1&gt;IF(LEN(INDEX(DEF_MAIL,$N999))=LEN(SUBSTITUTE(INDEX(DEF_MAIL,$N999),";","")),1,LEN(INDEX(DEF_MAIL,$N999))-LEN(SUBSTITUTE(INDEX(DEF_MAIL,$N999),";",""))+1),IF($N999+1&gt;ROWS(DEF_MAIL),"",$N999+1),$N999)),"")</f>
        <v/>
      </c>
      <c r="O1000" t="str">
        <f>IF($N1000="","",INDEX(DEF_OBLAST,$N1000,1))</f>
        <v/>
      </c>
      <c r="P1000" t="str">
        <f>IF($N1000="","",INDEX(DEF_OBLAST,$N1000,2))</f>
        <v/>
      </c>
      <c r="Q1000" t="str">
        <f>IF($N1000="","",TRIM(RIGHT(LEFT(SUBSTITUTE(INDEX(DEF_MAIL,$N1000),";",REPT(" ",LEN(INDEX(DEF_MAIL,$N1000)))),COUNTIF($N$2:$N1000,$N1000)*LEN(INDEX(DEF_MAIL,$N1000))),LEN(INDEX(DEF_MAIL,$N1000)))))</f>
        <v/>
      </c>
      <c r="R1000" t="str">
        <f>IF($N1000="","",INDEX(DEF_OBLAST,$N1000,4))</f>
        <v/>
      </c>
      <c r="S1000" t="str">
        <f>IF($N1000="","",INDEX(DEF_OBLAST,$N1000,5))</f>
        <v/>
      </c>
      <c r="T1000" t="str">
        <f>IF($N1000="","",INDEX(DEF_OBLAST,$N1000,6))</f>
        <v/>
      </c>
      <c r="U1000" t="str">
        <f>IF($N1000="","",INDEX(DEF_OBLAST,$N1000,7))</f>
        <v/>
      </c>
      <c r="V1000" t="str">
        <f>IF($N1000="","",IF(ISNUMBER(INDEX(DEF_OBLAST,$N1000,8)),INDEX(DEF_OBLAST,$N1000,8),""))</f>
        <v/>
      </c>
      <c r="W1000" t="str">
        <f>IF($N1000="","",INDEX(DEF_OBLAST,$N1000,9))</f>
        <v/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Zemanova</dc:creator>
  <cp:lastModifiedBy>Používateľ systému Windows</cp:lastModifiedBy>
  <dcterms:created xsi:type="dcterms:W3CDTF">2017-05-04T06:43:58Z</dcterms:created>
  <dcterms:modified xsi:type="dcterms:W3CDTF">2017-05-04T11:25:42Z</dcterms:modified>
</cp:coreProperties>
</file>