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.vetrak\Desktop\"/>
    </mc:Choice>
  </mc:AlternateContent>
  <bookViews>
    <workbookView xWindow="0" yWindow="0" windowWidth="28800" windowHeight="12210" tabRatio="889" activeTab="1"/>
  </bookViews>
  <sheets>
    <sheet name="Leden 2017" sheetId="21" r:id="rId1"/>
    <sheet name="Únor 2017" sheetId="22" r:id="rId2"/>
    <sheet name="Březen 2017" sheetId="24" r:id="rId3"/>
    <sheet name="Duben 2017" sheetId="3" r:id="rId4"/>
    <sheet name="Květen 2017" sheetId="26" r:id="rId5"/>
    <sheet name="Červen 2017" sheetId="27" r:id="rId6"/>
    <sheet name="Červenec 2017" sheetId="28" r:id="rId7"/>
    <sheet name="Srpen 2017" sheetId="29" r:id="rId8"/>
    <sheet name="Září 2017" sheetId="30" r:id="rId9"/>
    <sheet name="Říjen 2017" sheetId="31" r:id="rId10"/>
    <sheet name="Listopad 2017" sheetId="32" r:id="rId11"/>
    <sheet name="Prosinec 2017" sheetId="33" r:id="rId12"/>
    <sheet name="Výpočet mzdy" sheetId="3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J11" i="22" l="1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9" i="22"/>
  <c r="N6" i="34" l="1"/>
  <c r="G10" i="21"/>
  <c r="G11" i="21"/>
  <c r="G12" i="21"/>
  <c r="G13" i="21"/>
  <c r="G14" i="21"/>
  <c r="G15" i="21"/>
  <c r="G16" i="21"/>
  <c r="G17" i="21"/>
  <c r="G18" i="21"/>
  <c r="G19" i="21"/>
  <c r="G20" i="21"/>
  <c r="J10" i="21"/>
  <c r="J11" i="21"/>
  <c r="J12" i="21"/>
  <c r="J13" i="21"/>
  <c r="J14" i="21"/>
  <c r="J15" i="21"/>
  <c r="J16" i="21"/>
  <c r="J17" i="21"/>
  <c r="J18" i="21"/>
  <c r="J19" i="21"/>
  <c r="J20" i="21"/>
  <c r="J9" i="21" l="1"/>
  <c r="J9" i="33"/>
  <c r="J9" i="32"/>
  <c r="J9" i="31"/>
  <c r="J9" i="30"/>
  <c r="J9" i="29"/>
  <c r="J9" i="28"/>
  <c r="J9" i="27"/>
  <c r="J9" i="3"/>
  <c r="J9" i="26"/>
  <c r="J9" i="24"/>
  <c r="J7" i="21" l="1"/>
  <c r="T14" i="21" s="1"/>
  <c r="L41" i="33"/>
  <c r="L40" i="33"/>
  <c r="L39" i="33"/>
  <c r="L38" i="33"/>
  <c r="L37" i="33"/>
  <c r="L36" i="33"/>
  <c r="L35" i="33"/>
  <c r="L34" i="33"/>
  <c r="L33" i="33"/>
  <c r="L32" i="33"/>
  <c r="L31" i="33"/>
  <c r="L29" i="33"/>
  <c r="L28" i="33"/>
  <c r="L27" i="33"/>
  <c r="L26" i="33"/>
  <c r="L25" i="33"/>
  <c r="L24" i="33"/>
  <c r="L23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K7" i="33"/>
  <c r="J7" i="33"/>
  <c r="I7" i="33"/>
  <c r="H7" i="33"/>
  <c r="L41" i="32"/>
  <c r="L40" i="32"/>
  <c r="L39" i="32"/>
  <c r="L38" i="32"/>
  <c r="L37" i="32"/>
  <c r="L36" i="32"/>
  <c r="L35" i="32"/>
  <c r="L34" i="32"/>
  <c r="L33" i="32"/>
  <c r="L32" i="32"/>
  <c r="L31" i="32"/>
  <c r="L29" i="32"/>
  <c r="L28" i="32"/>
  <c r="L27" i="32"/>
  <c r="L26" i="32"/>
  <c r="L25" i="32"/>
  <c r="L24" i="32"/>
  <c r="L23" i="32"/>
  <c r="L21" i="32"/>
  <c r="L20" i="32"/>
  <c r="L19" i="32"/>
  <c r="L18" i="32"/>
  <c r="L17" i="32"/>
  <c r="L16" i="32"/>
  <c r="L15" i="32"/>
  <c r="L14" i="32"/>
  <c r="L13" i="32"/>
  <c r="L12" i="32"/>
  <c r="L11" i="32"/>
  <c r="L10" i="32"/>
  <c r="L9" i="32"/>
  <c r="G9" i="32"/>
  <c r="K7" i="32"/>
  <c r="J7" i="32"/>
  <c r="I7" i="32"/>
  <c r="H7" i="32"/>
  <c r="L41" i="31"/>
  <c r="L40" i="31"/>
  <c r="L39" i="31"/>
  <c r="L38" i="31"/>
  <c r="L37" i="31"/>
  <c r="L36" i="31"/>
  <c r="L35" i="31"/>
  <c r="L34" i="31"/>
  <c r="L33" i="31"/>
  <c r="L32" i="31"/>
  <c r="L31" i="31"/>
  <c r="L29" i="31"/>
  <c r="L28" i="31"/>
  <c r="L27" i="31"/>
  <c r="L26" i="31"/>
  <c r="L25" i="31"/>
  <c r="L24" i="31"/>
  <c r="L23" i="31"/>
  <c r="L21" i="31"/>
  <c r="L20" i="31"/>
  <c r="L19" i="31"/>
  <c r="L18" i="31"/>
  <c r="L17" i="31"/>
  <c r="L16" i="31"/>
  <c r="L15" i="31"/>
  <c r="L14" i="31"/>
  <c r="T13" i="31"/>
  <c r="L13" i="31"/>
  <c r="L12" i="31"/>
  <c r="L11" i="31"/>
  <c r="L10" i="31"/>
  <c r="L9" i="31"/>
  <c r="G9" i="31"/>
  <c r="K7" i="31"/>
  <c r="J7" i="31"/>
  <c r="I7" i="31"/>
  <c r="H7" i="31"/>
  <c r="T12" i="31" s="1"/>
  <c r="L41" i="30"/>
  <c r="L40" i="30"/>
  <c r="L39" i="30"/>
  <c r="L38" i="30"/>
  <c r="L37" i="30"/>
  <c r="L36" i="30"/>
  <c r="L35" i="30"/>
  <c r="L34" i="30"/>
  <c r="L33" i="30"/>
  <c r="L32" i="30"/>
  <c r="L31" i="30"/>
  <c r="L29" i="30"/>
  <c r="L28" i="30"/>
  <c r="L27" i="30"/>
  <c r="L26" i="30"/>
  <c r="L25" i="30"/>
  <c r="L24" i="30"/>
  <c r="L23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L9" i="30"/>
  <c r="K7" i="30"/>
  <c r="J7" i="30"/>
  <c r="I7" i="30"/>
  <c r="H7" i="30"/>
  <c r="T12" i="30" s="1"/>
  <c r="L41" i="29"/>
  <c r="L40" i="29"/>
  <c r="L39" i="29"/>
  <c r="L38" i="29"/>
  <c r="L37" i="29"/>
  <c r="L36" i="29"/>
  <c r="L35" i="29"/>
  <c r="L34" i="29"/>
  <c r="L33" i="29"/>
  <c r="L32" i="29"/>
  <c r="L31" i="29"/>
  <c r="L29" i="29"/>
  <c r="L28" i="29"/>
  <c r="L26" i="29"/>
  <c r="L25" i="29"/>
  <c r="L24" i="29"/>
  <c r="L23" i="29"/>
  <c r="L22" i="29"/>
  <c r="L21" i="29"/>
  <c r="L20" i="29"/>
  <c r="L18" i="29"/>
  <c r="L17" i="29"/>
  <c r="L16" i="29"/>
  <c r="L15" i="29"/>
  <c r="L14" i="29"/>
  <c r="L13" i="29"/>
  <c r="L12" i="29"/>
  <c r="L11" i="29"/>
  <c r="L10" i="29"/>
  <c r="L9" i="29"/>
  <c r="G9" i="29"/>
  <c r="K7" i="29"/>
  <c r="I7" i="29"/>
  <c r="H7" i="29"/>
  <c r="L41" i="28"/>
  <c r="L40" i="28"/>
  <c r="L39" i="28"/>
  <c r="L38" i="28"/>
  <c r="L37" i="28"/>
  <c r="L36" i="28"/>
  <c r="L34" i="28"/>
  <c r="L33" i="28"/>
  <c r="L32" i="28"/>
  <c r="L31" i="28"/>
  <c r="L30" i="28"/>
  <c r="L29" i="28"/>
  <c r="L28" i="28"/>
  <c r="L26" i="28"/>
  <c r="L25" i="28"/>
  <c r="L24" i="28"/>
  <c r="L23" i="28"/>
  <c r="L22" i="28"/>
  <c r="L21" i="28"/>
  <c r="L20" i="28"/>
  <c r="L18" i="28"/>
  <c r="L17" i="28"/>
  <c r="L16" i="28"/>
  <c r="L15" i="28"/>
  <c r="L14" i="28"/>
  <c r="L13" i="28"/>
  <c r="T12" i="28"/>
  <c r="L12" i="28"/>
  <c r="L11" i="28"/>
  <c r="L10" i="28"/>
  <c r="L9" i="28"/>
  <c r="K7" i="28"/>
  <c r="I7" i="28"/>
  <c r="H7" i="28"/>
  <c r="L41" i="27"/>
  <c r="L40" i="27"/>
  <c r="L39" i="27"/>
  <c r="L38" i="27"/>
  <c r="L37" i="27"/>
  <c r="L36" i="27"/>
  <c r="L35" i="27"/>
  <c r="L34" i="27"/>
  <c r="L33" i="27"/>
  <c r="L32" i="27"/>
  <c r="L31" i="27"/>
  <c r="L29" i="27"/>
  <c r="L28" i="27"/>
  <c r="L27" i="27"/>
  <c r="L26" i="27"/>
  <c r="L25" i="27"/>
  <c r="L24" i="27"/>
  <c r="L23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K7" i="27"/>
  <c r="I7" i="27"/>
  <c r="H7" i="27"/>
  <c r="T12" i="27" s="1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J7" i="26"/>
  <c r="G9" i="26"/>
  <c r="K7" i="26"/>
  <c r="I7" i="26"/>
  <c r="H7" i="26"/>
  <c r="L41" i="24"/>
  <c r="L40" i="24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J7" i="24"/>
  <c r="G9" i="24"/>
  <c r="K7" i="24"/>
  <c r="I7" i="24"/>
  <c r="H7" i="24"/>
  <c r="L41" i="22"/>
  <c r="L40" i="22"/>
  <c r="L39" i="22"/>
  <c r="L38" i="22"/>
  <c r="L37" i="22"/>
  <c r="L36" i="22"/>
  <c r="L34" i="22"/>
  <c r="L33" i="22"/>
  <c r="L32" i="22"/>
  <c r="L31" i="22"/>
  <c r="L30" i="22"/>
  <c r="L29" i="22"/>
  <c r="L28" i="22"/>
  <c r="L26" i="22"/>
  <c r="L25" i="22"/>
  <c r="L24" i="22"/>
  <c r="L23" i="22"/>
  <c r="L22" i="22"/>
  <c r="L21" i="22"/>
  <c r="L20" i="22"/>
  <c r="L18" i="22"/>
  <c r="L17" i="22"/>
  <c r="L16" i="22"/>
  <c r="L15" i="22"/>
  <c r="L14" i="22"/>
  <c r="L13" i="22"/>
  <c r="L12" i="22"/>
  <c r="L11" i="22"/>
  <c r="K7" i="22"/>
  <c r="T15" i="22" s="1"/>
  <c r="I7" i="22"/>
  <c r="H7" i="22"/>
  <c r="L41" i="21"/>
  <c r="L40" i="21"/>
  <c r="L39" i="21"/>
  <c r="L38" i="21"/>
  <c r="L37" i="21"/>
  <c r="L36" i="21"/>
  <c r="L35" i="21"/>
  <c r="L34" i="21"/>
  <c r="L33" i="21"/>
  <c r="L32" i="21"/>
  <c r="L31" i="21"/>
  <c r="L29" i="21"/>
  <c r="L28" i="21"/>
  <c r="L27" i="21"/>
  <c r="L26" i="21"/>
  <c r="L25" i="21"/>
  <c r="L24" i="21"/>
  <c r="L23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G9" i="21"/>
  <c r="K7" i="21"/>
  <c r="I7" i="21"/>
  <c r="H7" i="21"/>
  <c r="T12" i="33" l="1"/>
  <c r="T12" i="32"/>
  <c r="T13" i="30"/>
  <c r="T12" i="29"/>
  <c r="T13" i="26"/>
  <c r="T13" i="24"/>
  <c r="C4" i="34" s="1"/>
  <c r="L9" i="34" s="1"/>
  <c r="T12" i="21"/>
  <c r="E7" i="26"/>
  <c r="L10" i="22"/>
  <c r="L22" i="33"/>
  <c r="L42" i="33" s="1"/>
  <c r="G7" i="33" s="1"/>
  <c r="E7" i="33" s="1"/>
  <c r="L30" i="33"/>
  <c r="G9" i="33"/>
  <c r="T14" i="33"/>
  <c r="T13" i="33"/>
  <c r="T15" i="33"/>
  <c r="T14" i="32"/>
  <c r="L22" i="32"/>
  <c r="L30" i="32"/>
  <c r="L42" i="32" s="1"/>
  <c r="G7" i="32" s="1"/>
  <c r="E7" i="32" s="1"/>
  <c r="T13" i="32"/>
  <c r="T15" i="32"/>
  <c r="T14" i="31"/>
  <c r="L22" i="31"/>
  <c r="L30" i="31"/>
  <c r="T15" i="31"/>
  <c r="L22" i="30"/>
  <c r="L42" i="30" s="1"/>
  <c r="G7" i="30" s="1"/>
  <c r="E7" i="30" s="1"/>
  <c r="T14" i="30"/>
  <c r="G9" i="30"/>
  <c r="L30" i="30"/>
  <c r="T15" i="30"/>
  <c r="L19" i="29"/>
  <c r="J7" i="29"/>
  <c r="L27" i="29"/>
  <c r="L30" i="29"/>
  <c r="T13" i="29"/>
  <c r="T15" i="29"/>
  <c r="L27" i="28"/>
  <c r="G9" i="28"/>
  <c r="J7" i="28"/>
  <c r="T13" i="28"/>
  <c r="T15" i="28"/>
  <c r="L19" i="28"/>
  <c r="L42" i="28" s="1"/>
  <c r="G7" i="28" s="1"/>
  <c r="L35" i="28"/>
  <c r="J7" i="27"/>
  <c r="L22" i="27"/>
  <c r="L30" i="27"/>
  <c r="G9" i="27"/>
  <c r="T13" i="27"/>
  <c r="T15" i="27"/>
  <c r="T14" i="26"/>
  <c r="L42" i="26"/>
  <c r="G7" i="26" s="1"/>
  <c r="T12" i="26"/>
  <c r="T15" i="26"/>
  <c r="L42" i="24"/>
  <c r="G7" i="24" s="1"/>
  <c r="E7" i="24" s="1"/>
  <c r="T14" i="24"/>
  <c r="T12" i="24"/>
  <c r="T15" i="24"/>
  <c r="C6" i="34" s="1"/>
  <c r="N12" i="34" s="1"/>
  <c r="I11" i="34" s="1"/>
  <c r="T12" i="22"/>
  <c r="L19" i="22"/>
  <c r="L27" i="22"/>
  <c r="L35" i="22"/>
  <c r="T13" i="22"/>
  <c r="L22" i="21"/>
  <c r="L30" i="21"/>
  <c r="T13" i="21"/>
  <c r="T15" i="21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3" i="3"/>
  <c r="L22" i="3"/>
  <c r="L21" i="3"/>
  <c r="L20" i="3"/>
  <c r="L19" i="3"/>
  <c r="L18" i="3"/>
  <c r="L17" i="3"/>
  <c r="L15" i="3"/>
  <c r="L14" i="3"/>
  <c r="L13" i="3"/>
  <c r="L12" i="3"/>
  <c r="L11" i="3"/>
  <c r="L10" i="3"/>
  <c r="K7" i="3"/>
  <c r="I7" i="3"/>
  <c r="H7" i="3"/>
  <c r="C3" i="34" l="1"/>
  <c r="L8" i="34" s="1"/>
  <c r="L42" i="31"/>
  <c r="G7" i="31" s="1"/>
  <c r="E7" i="31" s="1"/>
  <c r="L42" i="29"/>
  <c r="G7" i="29" s="1"/>
  <c r="L42" i="27"/>
  <c r="G7" i="27" s="1"/>
  <c r="T11" i="27" s="1"/>
  <c r="T13" i="3"/>
  <c r="T15" i="3"/>
  <c r="T12" i="3"/>
  <c r="N8" i="34"/>
  <c r="M8" i="34"/>
  <c r="N9" i="34"/>
  <c r="M9" i="34"/>
  <c r="E7" i="29"/>
  <c r="E7" i="28"/>
  <c r="L42" i="21"/>
  <c r="G7" i="21" s="1"/>
  <c r="E7" i="21" s="1"/>
  <c r="T11" i="33"/>
  <c r="T11" i="32"/>
  <c r="T11" i="31"/>
  <c r="T11" i="30"/>
  <c r="T11" i="29"/>
  <c r="T14" i="29"/>
  <c r="T11" i="28"/>
  <c r="T14" i="28"/>
  <c r="T14" i="27"/>
  <c r="T10" i="26"/>
  <c r="T11" i="26"/>
  <c r="T10" i="24"/>
  <c r="T11" i="24"/>
  <c r="J7" i="3"/>
  <c r="L16" i="3"/>
  <c r="L24" i="3"/>
  <c r="G9" i="3"/>
  <c r="L9" i="3"/>
  <c r="E7" i="27" l="1"/>
  <c r="T10" i="27" s="1"/>
  <c r="T14" i="3"/>
  <c r="T11" i="21"/>
  <c r="T10" i="33"/>
  <c r="T10" i="32"/>
  <c r="T10" i="31"/>
  <c r="T10" i="30"/>
  <c r="T10" i="29"/>
  <c r="T10" i="28"/>
  <c r="T10" i="21"/>
  <c r="L42" i="3"/>
  <c r="G7" i="3" s="1"/>
  <c r="E7" i="3" s="1"/>
  <c r="T10" i="3" l="1"/>
  <c r="T11" i="3"/>
  <c r="G9" i="22" l="1"/>
  <c r="L9" i="22"/>
  <c r="L42" i="22" s="1"/>
  <c r="G7" i="22" s="1"/>
  <c r="J7" i="22"/>
  <c r="T14" i="22" l="1"/>
  <c r="C5" i="34" s="1"/>
  <c r="E7" i="22"/>
  <c r="T11" i="22"/>
  <c r="C2" i="34" s="1"/>
  <c r="L10" i="34" l="1"/>
  <c r="N10" i="34" s="1"/>
  <c r="L11" i="34"/>
  <c r="N11" i="34" s="1"/>
  <c r="T10" i="22"/>
  <c r="C1" i="34" s="1"/>
  <c r="L7" i="34" s="1"/>
  <c r="M7" i="34" l="1"/>
  <c r="N7" i="34"/>
  <c r="I6" i="34" s="1"/>
  <c r="I8" i="34" l="1"/>
  <c r="I9" i="34"/>
  <c r="I10" i="34" s="1"/>
  <c r="I7" i="34"/>
  <c r="I12" i="34" l="1"/>
</calcChain>
</file>

<file path=xl/sharedStrings.xml><?xml version="1.0" encoding="utf-8"?>
<sst xmlns="http://schemas.openxmlformats.org/spreadsheetml/2006/main" count="609" uniqueCount="42">
  <si>
    <t>Příchod</t>
  </si>
  <si>
    <t>Odchod</t>
  </si>
  <si>
    <t>Přesčas</t>
  </si>
  <si>
    <t>Odpracováno</t>
  </si>
  <si>
    <t>Po</t>
  </si>
  <si>
    <t>Út</t>
  </si>
  <si>
    <t>St</t>
  </si>
  <si>
    <t>Čt</t>
  </si>
  <si>
    <t>Pá</t>
  </si>
  <si>
    <t xml:space="preserve">So </t>
  </si>
  <si>
    <t>Ne</t>
  </si>
  <si>
    <t>So</t>
  </si>
  <si>
    <t>Hodin</t>
  </si>
  <si>
    <t>Celkově</t>
  </si>
  <si>
    <t>Oběd</t>
  </si>
  <si>
    <t>Dovolená</t>
  </si>
  <si>
    <t>Svátek</t>
  </si>
  <si>
    <t>Dnů</t>
  </si>
  <si>
    <t>Částka</t>
  </si>
  <si>
    <t>Vyměřovací základ</t>
  </si>
  <si>
    <t>Příspěvek na důchod</t>
  </si>
  <si>
    <t>Sociální pojištění</t>
  </si>
  <si>
    <t>Základní mzda</t>
  </si>
  <si>
    <t>Zdravotní pojištění</t>
  </si>
  <si>
    <t>SHM</t>
  </si>
  <si>
    <t>Daň</t>
  </si>
  <si>
    <t>Přesčas základ</t>
  </si>
  <si>
    <t>Obědy</t>
  </si>
  <si>
    <t>Příplatek za přesčas 25%</t>
  </si>
  <si>
    <t>PP/hod</t>
  </si>
  <si>
    <t>Základ</t>
  </si>
  <si>
    <t>Cena obědů</t>
  </si>
  <si>
    <t>Sociální</t>
  </si>
  <si>
    <t>Zdravotní</t>
  </si>
  <si>
    <t>Daň z příjmu</t>
  </si>
  <si>
    <t>Sleva na dani</t>
  </si>
  <si>
    <t>Super hrubá mzda</t>
  </si>
  <si>
    <t>Příplatek za přesčas</t>
  </si>
  <si>
    <t>Dat</t>
  </si>
  <si>
    <t xml:space="preserve">Svátek </t>
  </si>
  <si>
    <t>Obědů</t>
  </si>
  <si>
    <t>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</si>
</sst>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Kč&quot;"/>
    <numFmt numFmtId="165" formatCode="0.0"/>
    <numFmt numFmtId="166" formatCode="[$-F400]h:mm:ss\ AM/PM"/>
    <numFmt numFmtId="167" formatCode="[h]:mm"/>
    <numFmt numFmtId="168" formatCode="h:mm;@"/>
    <numFmt numFmtId="169" formatCode="d/m;@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theme="2" tint="-9.9978637043366805E-2"/>
      </left>
      <right/>
      <top style="medium">
        <color theme="2" tint="-9.9978637043366805E-2"/>
      </top>
      <bottom style="medium">
        <color theme="2" tint="-9.9978637043366805E-2"/>
      </bottom>
      <diagonal/>
    </border>
    <border>
      <left/>
      <right/>
      <top style="medium">
        <color theme="2" tint="-9.9978637043366805E-2"/>
      </top>
      <bottom style="medium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medium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medium">
        <color theme="2" tint="-9.9978637043366805E-2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/>
    <xf numFmtId="20" fontId="0" fillId="0" borderId="0" xfId="0" applyNumberFormat="1"/>
    <xf numFmtId="2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0" xfId="0" applyFont="1" applyBorder="1" applyAlignment="1"/>
    <xf numFmtId="0" fontId="5" fillId="0" borderId="6" xfId="0" applyFont="1" applyBorder="1" applyAlignment="1"/>
    <xf numFmtId="164" fontId="6" fillId="0" borderId="8" xfId="0" applyNumberFormat="1" applyFont="1" applyBorder="1" applyAlignment="1"/>
    <xf numFmtId="0" fontId="5" fillId="0" borderId="9" xfId="0" applyFont="1" applyBorder="1" applyAlignment="1"/>
    <xf numFmtId="164" fontId="6" fillId="0" borderId="10" xfId="0" applyNumberFormat="1" applyFont="1" applyBorder="1" applyAlignment="1"/>
    <xf numFmtId="0" fontId="5" fillId="0" borderId="11" xfId="0" applyFont="1" applyBorder="1" applyAlignment="1"/>
    <xf numFmtId="164" fontId="6" fillId="0" borderId="5" xfId="0" applyNumberFormat="1" applyFont="1" applyBorder="1" applyAlignment="1"/>
    <xf numFmtId="0" fontId="0" fillId="0" borderId="12" xfId="0" applyFont="1" applyBorder="1" applyAlignment="1"/>
    <xf numFmtId="0" fontId="0" fillId="0" borderId="11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1" fontId="6" fillId="0" borderId="7" xfId="0" applyNumberFormat="1" applyFont="1" applyBorder="1" applyAlignment="1">
      <alignment horizontal="center"/>
    </xf>
    <xf numFmtId="166" fontId="0" fillId="0" borderId="0" xfId="0" applyNumberFormat="1"/>
    <xf numFmtId="0" fontId="6" fillId="0" borderId="0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20" fontId="3" fillId="2" borderId="0" xfId="0" applyNumberFormat="1" applyFont="1" applyFill="1" applyAlignment="1">
      <alignment horizontal="center"/>
    </xf>
    <xf numFmtId="0" fontId="3" fillId="2" borderId="0" xfId="0" applyFont="1" applyFill="1"/>
    <xf numFmtId="20" fontId="3" fillId="2" borderId="0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0" fontId="8" fillId="2" borderId="15" xfId="0" applyNumberFormat="1" applyFont="1" applyFill="1" applyBorder="1" applyAlignment="1">
      <alignment horizontal="center" vertical="center"/>
    </xf>
    <xf numFmtId="167" fontId="8" fillId="2" borderId="13" xfId="0" applyNumberFormat="1" applyFont="1" applyFill="1" applyBorder="1" applyAlignment="1">
      <alignment horizontal="center" vertical="center"/>
    </xf>
    <xf numFmtId="167" fontId="8" fillId="2" borderId="15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0" fillId="0" borderId="0" xfId="0" applyNumberFormat="1"/>
    <xf numFmtId="168" fontId="3" fillId="2" borderId="0" xfId="0" applyNumberFormat="1" applyFont="1" applyFill="1" applyAlignment="1">
      <alignment horizontal="center"/>
    </xf>
    <xf numFmtId="169" fontId="0" fillId="0" borderId="0" xfId="0" applyNumberFormat="1"/>
    <xf numFmtId="169" fontId="2" fillId="0" borderId="14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169" fontId="3" fillId="2" borderId="0" xfId="0" applyNumberFormat="1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167" fontId="0" fillId="0" borderId="0" xfId="0" applyNumberFormat="1"/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/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/>
    </xf>
    <xf numFmtId="167" fontId="8" fillId="2" borderId="19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6" xfId="0" applyFont="1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12" xfId="0" applyBorder="1" applyAlignment="1"/>
    <xf numFmtId="49" fontId="4" fillId="0" borderId="7" xfId="0" applyNumberFormat="1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0ED95207-F49B-4DE1-AA43-700E112DDF00}"/>
            </a:ext>
          </a:extLst>
        </xdr:cNvPr>
        <xdr:cNvSpPr txBox="1"/>
      </xdr:nvSpPr>
      <xdr:spPr>
        <a:xfrm>
          <a:off x="609600" y="190500"/>
          <a:ext cx="4762500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64869D6-E3EA-4F34-8FF1-5758212BC33E}"/>
            </a:ext>
          </a:extLst>
        </xdr:cNvPr>
        <xdr:cNvSpPr/>
      </xdr:nvSpPr>
      <xdr:spPr>
        <a:xfrm>
          <a:off x="5372100" y="190500"/>
          <a:ext cx="2838450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21C1A03E-4B50-4FF1-A1F4-D04A4A3D5497}"/>
            </a:ext>
          </a:extLst>
        </xdr:cNvPr>
        <xdr:cNvSpPr txBox="1"/>
      </xdr:nvSpPr>
      <xdr:spPr>
        <a:xfrm>
          <a:off x="609600" y="190500"/>
          <a:ext cx="4762500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0735BCA-148D-437D-8631-34074435D6DE}"/>
            </a:ext>
          </a:extLst>
        </xdr:cNvPr>
        <xdr:cNvSpPr/>
      </xdr:nvSpPr>
      <xdr:spPr>
        <a:xfrm>
          <a:off x="5372100" y="190500"/>
          <a:ext cx="2838450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10</a:t>
          </a:r>
        </a:p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0C31B89F-B56C-4C93-A7EE-337C812945CA}"/>
            </a:ext>
          </a:extLst>
        </xdr:cNvPr>
        <xdr:cNvSpPr txBox="1"/>
      </xdr:nvSpPr>
      <xdr:spPr>
        <a:xfrm>
          <a:off x="609600" y="190500"/>
          <a:ext cx="4762500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454E255-E9E9-46DC-845D-79E741E46492}"/>
            </a:ext>
          </a:extLst>
        </xdr:cNvPr>
        <xdr:cNvSpPr/>
      </xdr:nvSpPr>
      <xdr:spPr>
        <a:xfrm>
          <a:off x="5372100" y="190500"/>
          <a:ext cx="2838450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11</a:t>
          </a:r>
        </a:p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12F45C83-6307-44B4-B8AC-7A665B3D9D5C}"/>
            </a:ext>
          </a:extLst>
        </xdr:cNvPr>
        <xdr:cNvSpPr txBox="1"/>
      </xdr:nvSpPr>
      <xdr:spPr>
        <a:xfrm>
          <a:off x="609600" y="190500"/>
          <a:ext cx="4762500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CE53C4D-1DEA-4D1F-B61C-DF4A62DE7DFE}"/>
            </a:ext>
          </a:extLst>
        </xdr:cNvPr>
        <xdr:cNvSpPr/>
      </xdr:nvSpPr>
      <xdr:spPr>
        <a:xfrm>
          <a:off x="5372100" y="190500"/>
          <a:ext cx="2838450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12</a:t>
          </a:r>
        </a:p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86DDFDC7-E8DA-478C-B5C2-307BAA6E18B0}"/>
            </a:ext>
          </a:extLst>
        </xdr:cNvPr>
        <xdr:cNvSpPr txBox="1"/>
      </xdr:nvSpPr>
      <xdr:spPr>
        <a:xfrm>
          <a:off x="609600" y="190500"/>
          <a:ext cx="4762500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D4E086A-4E8E-4BF4-8C1D-5E8D33C53E98}"/>
            </a:ext>
          </a:extLst>
        </xdr:cNvPr>
        <xdr:cNvSpPr/>
      </xdr:nvSpPr>
      <xdr:spPr>
        <a:xfrm>
          <a:off x="5372100" y="190500"/>
          <a:ext cx="2838450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3FE27083-8620-47D4-8B63-A9E7E86D4657}"/>
            </a:ext>
          </a:extLst>
        </xdr:cNvPr>
        <xdr:cNvSpPr txBox="1"/>
      </xdr:nvSpPr>
      <xdr:spPr>
        <a:xfrm>
          <a:off x="609600" y="190500"/>
          <a:ext cx="4762500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717B8C8-E555-4917-AC19-1FAEF3D51560}"/>
            </a:ext>
          </a:extLst>
        </xdr:cNvPr>
        <xdr:cNvSpPr/>
      </xdr:nvSpPr>
      <xdr:spPr>
        <a:xfrm>
          <a:off x="5372100" y="190500"/>
          <a:ext cx="2838450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3B8012DD-D43C-4514-A798-D7E74223D4AE}"/>
            </a:ext>
          </a:extLst>
        </xdr:cNvPr>
        <xdr:cNvSpPr txBox="1"/>
      </xdr:nvSpPr>
      <xdr:spPr>
        <a:xfrm>
          <a:off x="609600" y="190500"/>
          <a:ext cx="4762500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92552B2-81B9-4270-9B38-8AA452B8B832}"/>
            </a:ext>
          </a:extLst>
        </xdr:cNvPr>
        <xdr:cNvSpPr/>
      </xdr:nvSpPr>
      <xdr:spPr>
        <a:xfrm>
          <a:off x="5372100" y="190500"/>
          <a:ext cx="2838450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B64F50E4-42AB-4BEB-BD3D-083A8AE645F9}"/>
            </a:ext>
          </a:extLst>
        </xdr:cNvPr>
        <xdr:cNvSpPr txBox="1"/>
      </xdr:nvSpPr>
      <xdr:spPr>
        <a:xfrm>
          <a:off x="609600" y="190500"/>
          <a:ext cx="4762500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CB6514F-605F-4B68-AFA7-4DFF4DCC5C0B}"/>
            </a:ext>
          </a:extLst>
        </xdr:cNvPr>
        <xdr:cNvSpPr/>
      </xdr:nvSpPr>
      <xdr:spPr>
        <a:xfrm>
          <a:off x="5372100" y="190500"/>
          <a:ext cx="2838450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E06846EE-29DE-40A7-8EB4-22A8A46921CC}"/>
            </a:ext>
          </a:extLst>
        </xdr:cNvPr>
        <xdr:cNvSpPr txBox="1"/>
      </xdr:nvSpPr>
      <xdr:spPr>
        <a:xfrm>
          <a:off x="609600" y="190500"/>
          <a:ext cx="4762500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F883145-48DE-4635-AE3B-EF3CA26A1810}"/>
            </a:ext>
          </a:extLst>
        </xdr:cNvPr>
        <xdr:cNvSpPr/>
      </xdr:nvSpPr>
      <xdr:spPr>
        <a:xfrm>
          <a:off x="5372100" y="190500"/>
          <a:ext cx="2838450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D35E3206-630E-4A39-80D3-4AC1521361D1}"/>
            </a:ext>
          </a:extLst>
        </xdr:cNvPr>
        <xdr:cNvSpPr txBox="1"/>
      </xdr:nvSpPr>
      <xdr:spPr>
        <a:xfrm>
          <a:off x="609600" y="190500"/>
          <a:ext cx="4762500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C21BE3E-BB63-4AFF-8438-5DBF51178F6F}"/>
            </a:ext>
          </a:extLst>
        </xdr:cNvPr>
        <xdr:cNvSpPr/>
      </xdr:nvSpPr>
      <xdr:spPr>
        <a:xfrm>
          <a:off x="5372100" y="190500"/>
          <a:ext cx="2838450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1C994F0E-32BD-4710-9EB9-0ECE041C082F}"/>
            </a:ext>
          </a:extLst>
        </xdr:cNvPr>
        <xdr:cNvSpPr txBox="1"/>
      </xdr:nvSpPr>
      <xdr:spPr>
        <a:xfrm>
          <a:off x="609600" y="190500"/>
          <a:ext cx="4762500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D60CCC9-92B5-47BA-9865-3D3AFD2164A7}"/>
            </a:ext>
          </a:extLst>
        </xdr:cNvPr>
        <xdr:cNvSpPr/>
      </xdr:nvSpPr>
      <xdr:spPr>
        <a:xfrm>
          <a:off x="5372100" y="190500"/>
          <a:ext cx="2838450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8</a:t>
          </a:r>
        </a:p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87969AEF-ED6B-4C9A-9F8B-862B4DD7AFB4}"/>
            </a:ext>
          </a:extLst>
        </xdr:cNvPr>
        <xdr:cNvSpPr txBox="1"/>
      </xdr:nvSpPr>
      <xdr:spPr>
        <a:xfrm>
          <a:off x="609600" y="190500"/>
          <a:ext cx="4762500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7B7AF5A-8D71-4C5E-B463-DE02F4CC9755}"/>
            </a:ext>
          </a:extLst>
        </xdr:cNvPr>
        <xdr:cNvSpPr/>
      </xdr:nvSpPr>
      <xdr:spPr>
        <a:xfrm>
          <a:off x="5372100" y="190500"/>
          <a:ext cx="2838450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9</a:t>
          </a:r>
        </a:p>
        <a:p>
          <a:pPr algn="ctr"/>
          <a:r>
            <a:rPr lang="cs-CZ" sz="2000" b="1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showGridLines="0" zoomScale="115" zoomScaleNormal="115" workbookViewId="0">
      <selection activeCell="J9" sqref="J9"/>
    </sheetView>
  </sheetViews>
  <sheetFormatPr defaultRowHeight="15" x14ac:dyDescent="0.25"/>
  <cols>
    <col min="2" max="2" width="4" customWidth="1"/>
    <col min="3" max="3" width="4.42578125" customWidth="1"/>
    <col min="4" max="4" width="7" style="60" customWidth="1"/>
    <col min="5" max="6" width="12.5703125" customWidth="1"/>
    <col min="7" max="7" width="14.28515625" customWidth="1"/>
    <col min="8" max="8" width="16.5703125" customWidth="1"/>
    <col min="9" max="9" width="12.5703125" customWidth="1"/>
    <col min="10" max="10" width="16" customWidth="1"/>
    <col min="11" max="11" width="14" customWidth="1"/>
    <col min="12" max="12" width="11.7109375" hidden="1" customWidth="1"/>
    <col min="13" max="13" width="13" hidden="1" customWidth="1"/>
    <col min="14" max="14" width="14.85546875" customWidth="1"/>
    <col min="15" max="15" width="11.42578125" customWidth="1"/>
    <col min="16" max="16" width="11.5703125" customWidth="1"/>
    <col min="17" max="17" width="10.5703125" customWidth="1"/>
    <col min="19" max="20" width="0" hidden="1" customWidth="1"/>
    <col min="23" max="23" width="18.42578125" customWidth="1"/>
    <col min="24" max="24" width="12.5703125" customWidth="1"/>
    <col min="25" max="25" width="5.5703125" customWidth="1"/>
    <col min="26" max="26" width="23" customWidth="1"/>
  </cols>
  <sheetData>
    <row r="1" spans="1:20" x14ac:dyDescent="0.25">
      <c r="L1" s="5">
        <v>0.33333333333333331</v>
      </c>
      <c r="M1" s="5">
        <v>2.0833333333333332E-2</v>
      </c>
    </row>
    <row r="6" spans="1:20" ht="24.95" customHeight="1" x14ac:dyDescent="0.25">
      <c r="B6" s="76"/>
      <c r="C6" s="77"/>
      <c r="D6" s="77"/>
      <c r="E6" s="79" t="s">
        <v>12</v>
      </c>
      <c r="F6" s="80"/>
      <c r="G6" s="64" t="s">
        <v>2</v>
      </c>
      <c r="H6" s="49" t="s">
        <v>15</v>
      </c>
      <c r="I6" s="50" t="s">
        <v>16</v>
      </c>
      <c r="J6" s="49" t="s">
        <v>13</v>
      </c>
      <c r="K6" s="51" t="s">
        <v>40</v>
      </c>
      <c r="L6" s="2"/>
    </row>
    <row r="7" spans="1:20" ht="24.95" customHeight="1" thickBot="1" x14ac:dyDescent="0.3">
      <c r="A7" s="3"/>
      <c r="B7" s="78"/>
      <c r="C7" s="77"/>
      <c r="D7" s="77"/>
      <c r="E7" s="81" t="e">
        <f>J7-G7</f>
        <v>#VALUE!</v>
      </c>
      <c r="F7" s="82"/>
      <c r="G7" s="52" t="e">
        <f>L42</f>
        <v>#VALUE!</v>
      </c>
      <c r="H7" s="53">
        <f>SUM(H9:H41)</f>
        <v>0</v>
      </c>
      <c r="I7" s="54">
        <f>SUM(I9:I41)</f>
        <v>0</v>
      </c>
      <c r="J7" s="53" t="e">
        <f>SUM(J9:J41)</f>
        <v>#VALUE!</v>
      </c>
      <c r="K7" s="55">
        <f>SUM(K9:K41)</f>
        <v>1</v>
      </c>
    </row>
    <row r="8" spans="1:20" s="4" customFormat="1" ht="20.100000000000001" customHeight="1" thickBot="1" x14ac:dyDescent="0.3">
      <c r="B8" s="43"/>
      <c r="C8" s="47"/>
      <c r="D8" s="61" t="s">
        <v>38</v>
      </c>
      <c r="E8" s="44" t="s">
        <v>0</v>
      </c>
      <c r="F8" s="45" t="s">
        <v>1</v>
      </c>
      <c r="G8" s="46" t="s">
        <v>2</v>
      </c>
      <c r="H8" s="48" t="s">
        <v>15</v>
      </c>
      <c r="I8" s="48" t="s">
        <v>16</v>
      </c>
      <c r="J8" s="44" t="s">
        <v>3</v>
      </c>
      <c r="K8" s="48" t="s">
        <v>14</v>
      </c>
    </row>
    <row r="9" spans="1:20" x14ac:dyDescent="0.25">
      <c r="B9" s="7">
        <v>1</v>
      </c>
      <c r="C9" s="7" t="s">
        <v>4</v>
      </c>
      <c r="D9" s="62">
        <v>42828</v>
      </c>
      <c r="E9" s="56">
        <v>0.28125</v>
      </c>
      <c r="F9" s="56">
        <v>0.65625</v>
      </c>
      <c r="G9" s="57">
        <f>IF(OR(J9=0,J9=""),"",IF(J9&gt;$L$1,J9-$L$1,"-"&amp;TEXT($L$1-J9,"h:mm")))</f>
        <v>2.083333333333337E-2</v>
      </c>
      <c r="H9" s="8">
        <v>0</v>
      </c>
      <c r="I9" s="8">
        <v>0</v>
      </c>
      <c r="J9" s="8">
        <f>IF(OR(ISBLANK(E9),ISBLANK(F9)),"",SUM(F9-E9))-($M$1)</f>
        <v>0.35416666666666669</v>
      </c>
      <c r="K9" s="7">
        <v>1</v>
      </c>
      <c r="L9">
        <f>IF(OR(J9=0,J9=""),"",SUM(J9-$L$1)*24)</f>
        <v>0.50000000000000089</v>
      </c>
      <c r="M9" s="36"/>
    </row>
    <row r="10" spans="1:20" x14ac:dyDescent="0.25">
      <c r="B10" s="7">
        <v>2</v>
      </c>
      <c r="C10" s="7" t="s">
        <v>5</v>
      </c>
      <c r="D10" s="62">
        <v>42829</v>
      </c>
      <c r="E10" s="56"/>
      <c r="F10" s="56"/>
      <c r="G10" s="57" t="e">
        <f t="shared" ref="G10:G20" si="0">IF(OR(J10=0,J10=""),"",IF(J10&gt;$L$1,J10-$L$1,"-"&amp;TEXT($L$1-J10,"h:mm")))</f>
        <v>#VALUE!</v>
      </c>
      <c r="H10" s="8"/>
      <c r="I10" s="8"/>
      <c r="J10" s="8" t="e">
        <f t="shared" ref="J10:J20" si="1">IF(OR(ISBLANK(E10),ISBLANK(F10)),"",SUM(F10-E10))-($M$1)</f>
        <v>#VALUE!</v>
      </c>
      <c r="K10" s="7"/>
      <c r="L10" t="e">
        <f>IF(OR(J10=0,J10=""),"",SUM(J10-$L$1)*24)</f>
        <v>#VALUE!</v>
      </c>
      <c r="S10" t="s">
        <v>12</v>
      </c>
      <c r="T10" s="65" t="e">
        <f>E7</f>
        <v>#VALUE!</v>
      </c>
    </row>
    <row r="11" spans="1:20" x14ac:dyDescent="0.25">
      <c r="B11" s="7">
        <v>3</v>
      </c>
      <c r="C11" s="7" t="s">
        <v>6</v>
      </c>
      <c r="D11" s="62">
        <v>42830</v>
      </c>
      <c r="E11" s="56"/>
      <c r="F11" s="56"/>
      <c r="G11" s="57" t="e">
        <f t="shared" si="0"/>
        <v>#VALUE!</v>
      </c>
      <c r="H11" s="8"/>
      <c r="I11" s="8"/>
      <c r="J11" s="8" t="e">
        <f t="shared" si="1"/>
        <v>#VALUE!</v>
      </c>
      <c r="K11" s="7"/>
      <c r="L11" t="e">
        <f>IF(OR(J11=0,J11=""),"",SUM(J11-$L$1)*24)</f>
        <v>#VALUE!</v>
      </c>
      <c r="M11" s="5"/>
      <c r="S11" t="s">
        <v>2</v>
      </c>
      <c r="T11" s="5" t="e">
        <f>G7</f>
        <v>#VALUE!</v>
      </c>
    </row>
    <row r="12" spans="1:20" x14ac:dyDescent="0.25">
      <c r="B12" s="7">
        <v>4</v>
      </c>
      <c r="C12" s="7" t="s">
        <v>7</v>
      </c>
      <c r="D12" s="62">
        <v>42831</v>
      </c>
      <c r="E12" s="56"/>
      <c r="F12" s="56"/>
      <c r="G12" s="57" t="e">
        <f t="shared" si="0"/>
        <v>#VALUE!</v>
      </c>
      <c r="H12" s="8"/>
      <c r="I12" s="8"/>
      <c r="J12" s="8" t="e">
        <f t="shared" si="1"/>
        <v>#VALUE!</v>
      </c>
      <c r="K12" s="7"/>
      <c r="L12" t="e">
        <f t="shared" ref="L12:L41" si="2">IF(OR(J12=0,J12=""),"",SUM(J12-$L$1)*24)</f>
        <v>#VALUE!</v>
      </c>
      <c r="S12" t="s">
        <v>15</v>
      </c>
      <c r="T12" s="65">
        <f>H7</f>
        <v>0</v>
      </c>
    </row>
    <row r="13" spans="1:20" x14ac:dyDescent="0.25">
      <c r="B13" s="7">
        <v>5</v>
      </c>
      <c r="C13" s="7" t="s">
        <v>8</v>
      </c>
      <c r="D13" s="62">
        <v>42832</v>
      </c>
      <c r="E13" s="8"/>
      <c r="F13" s="8"/>
      <c r="G13" s="57" t="e">
        <f t="shared" si="0"/>
        <v>#VALUE!</v>
      </c>
      <c r="H13" s="8"/>
      <c r="I13" s="8"/>
      <c r="J13" s="8" t="e">
        <f t="shared" si="1"/>
        <v>#VALUE!</v>
      </c>
      <c r="K13" s="9"/>
      <c r="L13" t="e">
        <f t="shared" si="2"/>
        <v>#VALUE!</v>
      </c>
      <c r="S13" t="s">
        <v>39</v>
      </c>
      <c r="T13" s="65">
        <f>I7</f>
        <v>0</v>
      </c>
    </row>
    <row r="14" spans="1:20" x14ac:dyDescent="0.25">
      <c r="B14" s="39"/>
      <c r="C14" s="39" t="s">
        <v>9</v>
      </c>
      <c r="D14" s="63">
        <v>42833</v>
      </c>
      <c r="E14" s="40"/>
      <c r="F14" s="40"/>
      <c r="G14" s="57" t="e">
        <f t="shared" si="0"/>
        <v>#VALUE!</v>
      </c>
      <c r="H14" s="40"/>
      <c r="I14" s="40"/>
      <c r="J14" s="8" t="e">
        <f t="shared" si="1"/>
        <v>#VALUE!</v>
      </c>
      <c r="K14" s="41"/>
      <c r="L14" t="e">
        <f t="shared" si="2"/>
        <v>#VALUE!</v>
      </c>
      <c r="S14" t="s">
        <v>13</v>
      </c>
      <c r="T14" s="65" t="e">
        <f>J7</f>
        <v>#VALUE!</v>
      </c>
    </row>
    <row r="15" spans="1:20" x14ac:dyDescent="0.25">
      <c r="B15" s="39"/>
      <c r="C15" s="39" t="s">
        <v>10</v>
      </c>
      <c r="D15" s="63">
        <v>42834</v>
      </c>
      <c r="E15" s="39"/>
      <c r="F15" s="40"/>
      <c r="G15" s="57" t="e">
        <f t="shared" si="0"/>
        <v>#VALUE!</v>
      </c>
      <c r="H15" s="40"/>
      <c r="I15" s="40"/>
      <c r="J15" s="8" t="e">
        <f t="shared" si="1"/>
        <v>#VALUE!</v>
      </c>
      <c r="K15" s="41"/>
      <c r="L15" t="e">
        <f t="shared" si="2"/>
        <v>#VALUE!</v>
      </c>
      <c r="S15" t="s">
        <v>40</v>
      </c>
      <c r="T15">
        <f>K7</f>
        <v>1</v>
      </c>
    </row>
    <row r="16" spans="1:20" x14ac:dyDescent="0.25">
      <c r="B16" s="7">
        <v>6</v>
      </c>
      <c r="C16" s="7" t="s">
        <v>4</v>
      </c>
      <c r="D16" s="62">
        <v>42835</v>
      </c>
      <c r="E16" s="7"/>
      <c r="F16" s="8"/>
      <c r="G16" s="57" t="e">
        <f t="shared" si="0"/>
        <v>#VALUE!</v>
      </c>
      <c r="H16" s="8"/>
      <c r="I16" s="8"/>
      <c r="J16" s="8" t="e">
        <f t="shared" si="1"/>
        <v>#VALUE!</v>
      </c>
      <c r="K16" s="9"/>
      <c r="L16" t="e">
        <f t="shared" si="2"/>
        <v>#VALUE!</v>
      </c>
    </row>
    <row r="17" spans="2:30" x14ac:dyDescent="0.25">
      <c r="B17" s="7">
        <v>7</v>
      </c>
      <c r="C17" s="7" t="s">
        <v>5</v>
      </c>
      <c r="D17" s="62">
        <v>42836</v>
      </c>
      <c r="E17" s="7"/>
      <c r="F17" s="8"/>
      <c r="G17" s="57" t="e">
        <f t="shared" si="0"/>
        <v>#VALUE!</v>
      </c>
      <c r="H17" s="8"/>
      <c r="I17" s="8"/>
      <c r="J17" s="8" t="e">
        <f t="shared" si="1"/>
        <v>#VALUE!</v>
      </c>
      <c r="K17" s="9"/>
      <c r="L17" t="e">
        <f t="shared" si="2"/>
        <v>#VALUE!</v>
      </c>
    </row>
    <row r="18" spans="2:30" x14ac:dyDescent="0.25">
      <c r="B18" s="7">
        <v>8</v>
      </c>
      <c r="C18" s="7" t="s">
        <v>6</v>
      </c>
      <c r="D18" s="62">
        <v>42837</v>
      </c>
      <c r="E18" s="7"/>
      <c r="F18" s="8"/>
      <c r="G18" s="57" t="e">
        <f t="shared" si="0"/>
        <v>#VALUE!</v>
      </c>
      <c r="H18" s="8"/>
      <c r="I18" s="8"/>
      <c r="J18" s="8" t="e">
        <f t="shared" si="1"/>
        <v>#VALUE!</v>
      </c>
      <c r="K18" s="9"/>
      <c r="L18" t="e">
        <f t="shared" si="2"/>
        <v>#VALUE!</v>
      </c>
    </row>
    <row r="19" spans="2:30" x14ac:dyDescent="0.25">
      <c r="B19" s="7">
        <v>9</v>
      </c>
      <c r="C19" s="7" t="s">
        <v>7</v>
      </c>
      <c r="D19" s="62">
        <v>42838</v>
      </c>
      <c r="E19" s="7"/>
      <c r="F19" s="8"/>
      <c r="G19" s="57" t="e">
        <f t="shared" si="0"/>
        <v>#VALUE!</v>
      </c>
      <c r="H19" s="8"/>
      <c r="I19" s="8"/>
      <c r="J19" s="8" t="e">
        <f t="shared" si="1"/>
        <v>#VALUE!</v>
      </c>
      <c r="K19" s="9"/>
      <c r="L19" t="e">
        <f t="shared" si="2"/>
        <v>#VALUE!</v>
      </c>
    </row>
    <row r="20" spans="2:30" x14ac:dyDescent="0.25">
      <c r="B20" s="7">
        <v>10</v>
      </c>
      <c r="C20" s="7" t="s">
        <v>8</v>
      </c>
      <c r="D20" s="62">
        <v>42839</v>
      </c>
      <c r="E20" s="7"/>
      <c r="F20" s="8"/>
      <c r="G20" s="57" t="e">
        <f t="shared" si="0"/>
        <v>#VALUE!</v>
      </c>
      <c r="H20" s="38"/>
      <c r="I20" s="8"/>
      <c r="J20" s="8" t="e">
        <f t="shared" si="1"/>
        <v>#VALUE!</v>
      </c>
      <c r="K20" s="9"/>
      <c r="L20" t="e">
        <f t="shared" si="2"/>
        <v>#VALUE!</v>
      </c>
    </row>
    <row r="21" spans="2:30" x14ac:dyDescent="0.25">
      <c r="B21" s="39"/>
      <c r="C21" s="39" t="s">
        <v>11</v>
      </c>
      <c r="D21" s="63">
        <v>42840</v>
      </c>
      <c r="E21" s="39"/>
      <c r="F21" s="40"/>
      <c r="G21" s="57"/>
      <c r="H21" s="42"/>
      <c r="I21" s="40"/>
      <c r="J21" s="8"/>
      <c r="K21" s="41"/>
      <c r="L21" t="str">
        <f t="shared" si="2"/>
        <v/>
      </c>
    </row>
    <row r="22" spans="2:30" x14ac:dyDescent="0.25">
      <c r="B22" s="39"/>
      <c r="C22" s="39" t="s">
        <v>10</v>
      </c>
      <c r="D22" s="63">
        <v>42841</v>
      </c>
      <c r="E22" s="39"/>
      <c r="F22" s="40"/>
      <c r="G22" s="59"/>
      <c r="H22" s="42"/>
      <c r="I22" s="40"/>
      <c r="J22" s="40"/>
      <c r="K22" s="41"/>
      <c r="L22" t="str">
        <f t="shared" si="2"/>
        <v/>
      </c>
    </row>
    <row r="23" spans="2:30" x14ac:dyDescent="0.25">
      <c r="B23" s="7">
        <v>11</v>
      </c>
      <c r="C23" s="7" t="s">
        <v>4</v>
      </c>
      <c r="D23" s="62">
        <v>42842</v>
      </c>
      <c r="E23" s="7"/>
      <c r="F23" s="8"/>
      <c r="G23" s="57"/>
      <c r="H23" s="38"/>
      <c r="I23" s="8"/>
      <c r="J23" s="8"/>
      <c r="K23" s="9"/>
      <c r="L23" t="str">
        <f t="shared" si="2"/>
        <v/>
      </c>
    </row>
    <row r="24" spans="2:30" x14ac:dyDescent="0.25">
      <c r="B24" s="7">
        <v>12</v>
      </c>
      <c r="C24" s="7" t="s">
        <v>5</v>
      </c>
      <c r="D24" s="62">
        <v>42843</v>
      </c>
      <c r="E24" s="7"/>
      <c r="F24" s="8"/>
      <c r="G24" s="57"/>
      <c r="H24" s="8"/>
      <c r="I24" s="8"/>
      <c r="J24" s="8"/>
      <c r="K24" s="9"/>
      <c r="L24" t="str">
        <f t="shared" si="2"/>
        <v/>
      </c>
      <c r="W24" s="33"/>
      <c r="X24" s="34"/>
    </row>
    <row r="25" spans="2:30" x14ac:dyDescent="0.25">
      <c r="B25" s="7">
        <v>13</v>
      </c>
      <c r="C25" s="7" t="s">
        <v>6</v>
      </c>
      <c r="D25" s="62">
        <v>42844</v>
      </c>
      <c r="E25" s="7"/>
      <c r="F25" s="8"/>
      <c r="G25" s="57"/>
      <c r="H25" s="8"/>
      <c r="I25" s="8"/>
      <c r="J25" s="8"/>
      <c r="K25" s="9"/>
      <c r="L25" t="str">
        <f t="shared" si="2"/>
        <v/>
      </c>
      <c r="W25" s="33"/>
      <c r="X25" s="34"/>
    </row>
    <row r="26" spans="2:30" x14ac:dyDescent="0.25">
      <c r="B26" s="7">
        <v>14</v>
      </c>
      <c r="C26" s="7" t="s">
        <v>7</v>
      </c>
      <c r="D26" s="62">
        <v>42845</v>
      </c>
      <c r="E26" s="7"/>
      <c r="F26" s="8"/>
      <c r="G26" s="57"/>
      <c r="H26" s="8"/>
      <c r="I26" s="8"/>
      <c r="J26" s="8"/>
      <c r="K26" s="9"/>
      <c r="L26" t="str">
        <f t="shared" si="2"/>
        <v/>
      </c>
      <c r="W26" s="33"/>
      <c r="X26" s="34"/>
    </row>
    <row r="27" spans="2:30" x14ac:dyDescent="0.25">
      <c r="B27" s="7">
        <v>15</v>
      </c>
      <c r="C27" s="7" t="s">
        <v>8</v>
      </c>
      <c r="D27" s="62">
        <v>42846</v>
      </c>
      <c r="E27" s="7"/>
      <c r="F27" s="8"/>
      <c r="G27" s="57"/>
      <c r="H27" s="8"/>
      <c r="I27" s="8"/>
      <c r="J27" s="8"/>
      <c r="K27" s="9"/>
      <c r="L27" t="str">
        <f t="shared" si="2"/>
        <v/>
      </c>
      <c r="W27" s="33"/>
      <c r="X27" s="34"/>
    </row>
    <row r="28" spans="2:30" x14ac:dyDescent="0.25">
      <c r="B28" s="39"/>
      <c r="C28" s="39" t="s">
        <v>11</v>
      </c>
      <c r="D28" s="63">
        <v>42847</v>
      </c>
      <c r="E28" s="39"/>
      <c r="F28" s="40"/>
      <c r="G28" s="59"/>
      <c r="H28" s="40"/>
      <c r="I28" s="40"/>
      <c r="J28" s="40"/>
      <c r="K28" s="41"/>
      <c r="L28" t="str">
        <f t="shared" si="2"/>
        <v/>
      </c>
      <c r="W28" s="33"/>
      <c r="X28" s="34"/>
    </row>
    <row r="29" spans="2:30" x14ac:dyDescent="0.25">
      <c r="B29" s="39"/>
      <c r="C29" s="39" t="s">
        <v>10</v>
      </c>
      <c r="D29" s="63">
        <v>42848</v>
      </c>
      <c r="E29" s="39"/>
      <c r="F29" s="40"/>
      <c r="G29" s="59"/>
      <c r="H29" s="40"/>
      <c r="I29" s="40"/>
      <c r="J29" s="40"/>
      <c r="K29" s="41"/>
      <c r="L29" t="str">
        <f t="shared" si="2"/>
        <v/>
      </c>
      <c r="V29" s="3"/>
      <c r="W29" s="21"/>
      <c r="X29" s="12"/>
      <c r="Y29" s="3"/>
      <c r="Z29" s="3"/>
      <c r="AA29" s="3"/>
      <c r="AB29" s="3"/>
      <c r="AC29" s="3"/>
      <c r="AD29" s="3"/>
    </row>
    <row r="30" spans="2:30" x14ac:dyDescent="0.25">
      <c r="B30" s="7">
        <v>16</v>
      </c>
      <c r="C30" s="7" t="s">
        <v>4</v>
      </c>
      <c r="D30" s="62">
        <v>42849</v>
      </c>
      <c r="E30" s="7"/>
      <c r="F30" s="8"/>
      <c r="G30" s="57"/>
      <c r="H30" s="8"/>
      <c r="I30" s="8"/>
      <c r="J30" s="8"/>
      <c r="K30" s="9"/>
      <c r="L30" t="str">
        <f t="shared" si="2"/>
        <v/>
      </c>
      <c r="V30" s="3"/>
      <c r="W30" s="21"/>
      <c r="X30" s="12"/>
      <c r="Y30" s="3"/>
      <c r="Z30" s="3"/>
      <c r="AA30" s="3"/>
      <c r="AB30" s="3"/>
      <c r="AC30" s="3"/>
      <c r="AD30" s="3"/>
    </row>
    <row r="31" spans="2:30" x14ac:dyDescent="0.25">
      <c r="B31" s="7">
        <v>17</v>
      </c>
      <c r="C31" s="7" t="s">
        <v>5</v>
      </c>
      <c r="D31" s="62">
        <v>42850</v>
      </c>
      <c r="E31" s="7"/>
      <c r="F31" s="8"/>
      <c r="G31" s="57"/>
      <c r="H31" s="8"/>
      <c r="I31" s="8"/>
      <c r="J31" s="8"/>
      <c r="K31" s="9"/>
      <c r="L31" t="str">
        <f t="shared" si="2"/>
        <v/>
      </c>
      <c r="V31" s="3"/>
      <c r="W31" s="21"/>
      <c r="X31" s="12"/>
      <c r="Y31" s="3"/>
      <c r="Z31" s="3"/>
      <c r="AA31" s="3"/>
      <c r="AB31" s="3"/>
      <c r="AC31" s="3"/>
      <c r="AD31" s="3"/>
    </row>
    <row r="32" spans="2:30" x14ac:dyDescent="0.25">
      <c r="B32" s="7">
        <v>18</v>
      </c>
      <c r="C32" s="7" t="s">
        <v>6</v>
      </c>
      <c r="D32" s="62">
        <v>42851</v>
      </c>
      <c r="E32" s="7"/>
      <c r="F32" s="8"/>
      <c r="G32" s="57"/>
      <c r="H32" s="8"/>
      <c r="I32" s="8"/>
      <c r="J32" s="8"/>
      <c r="K32" s="9"/>
      <c r="L32" t="str">
        <f t="shared" si="2"/>
        <v/>
      </c>
      <c r="V32" s="3"/>
      <c r="W32" s="21"/>
      <c r="X32" s="12"/>
      <c r="Y32" s="3"/>
      <c r="Z32" s="3"/>
      <c r="AA32" s="3"/>
      <c r="AB32" s="3"/>
      <c r="AC32" s="3"/>
      <c r="AD32" s="3"/>
    </row>
    <row r="33" spans="2:30" x14ac:dyDescent="0.25">
      <c r="B33" s="7">
        <v>19</v>
      </c>
      <c r="C33" s="7" t="s">
        <v>7</v>
      </c>
      <c r="D33" s="62">
        <v>42852</v>
      </c>
      <c r="E33" s="7"/>
      <c r="F33" s="8"/>
      <c r="G33" s="57"/>
      <c r="H33" s="8"/>
      <c r="I33" s="8"/>
      <c r="J33" s="8"/>
      <c r="K33" s="9"/>
      <c r="L33" t="str">
        <f t="shared" si="2"/>
        <v/>
      </c>
      <c r="V33" s="3"/>
      <c r="W33" s="21"/>
      <c r="X33" s="12"/>
      <c r="Y33" s="3"/>
      <c r="Z33" s="3"/>
      <c r="AA33" s="3"/>
      <c r="AB33" s="3"/>
      <c r="AC33" s="3"/>
      <c r="AD33" s="3"/>
    </row>
    <row r="34" spans="2:30" x14ac:dyDescent="0.25">
      <c r="B34" s="7">
        <v>20</v>
      </c>
      <c r="C34" s="7" t="s">
        <v>8</v>
      </c>
      <c r="D34" s="62">
        <v>42853</v>
      </c>
      <c r="E34" s="7"/>
      <c r="F34" s="8"/>
      <c r="G34" s="57"/>
      <c r="H34" s="8"/>
      <c r="I34" s="8"/>
      <c r="J34" s="8"/>
      <c r="K34" s="9"/>
      <c r="L34" t="str">
        <f t="shared" si="2"/>
        <v/>
      </c>
      <c r="V34" s="3"/>
      <c r="W34" s="3"/>
      <c r="X34" s="3"/>
      <c r="Y34" s="3"/>
      <c r="Z34" s="3"/>
      <c r="AA34" s="3"/>
      <c r="AB34" s="3"/>
      <c r="AC34" s="3"/>
      <c r="AD34" s="3"/>
    </row>
    <row r="35" spans="2:30" x14ac:dyDescent="0.25">
      <c r="B35" s="39"/>
      <c r="C35" s="39" t="s">
        <v>11</v>
      </c>
      <c r="D35" s="63">
        <v>42854</v>
      </c>
      <c r="E35" s="39"/>
      <c r="F35" s="40"/>
      <c r="G35" s="59"/>
      <c r="H35" s="40"/>
      <c r="I35" s="39"/>
      <c r="J35" s="40"/>
      <c r="K35" s="41"/>
      <c r="L35" t="str">
        <f t="shared" si="2"/>
        <v/>
      </c>
      <c r="M35" s="9"/>
      <c r="N35" s="9"/>
      <c r="O35" s="9"/>
      <c r="P35" s="9"/>
      <c r="V35" s="3"/>
      <c r="W35" s="3"/>
      <c r="X35" s="3"/>
      <c r="Y35" s="3"/>
      <c r="Z35" s="3"/>
      <c r="AA35" s="3"/>
      <c r="AB35" s="3"/>
      <c r="AC35" s="3"/>
      <c r="AD35" s="3"/>
    </row>
    <row r="36" spans="2:30" x14ac:dyDescent="0.25">
      <c r="B36" s="39"/>
      <c r="C36" s="39" t="s">
        <v>10</v>
      </c>
      <c r="D36" s="63">
        <v>42855</v>
      </c>
      <c r="E36" s="39"/>
      <c r="F36" s="40"/>
      <c r="G36" s="59"/>
      <c r="H36" s="40"/>
      <c r="I36" s="39"/>
      <c r="J36" s="40"/>
      <c r="K36" s="41"/>
      <c r="L36" t="str">
        <f t="shared" si="2"/>
        <v/>
      </c>
      <c r="M36" s="9"/>
      <c r="N36" s="9"/>
      <c r="O36" s="9"/>
      <c r="P36" s="9"/>
      <c r="V36" s="3"/>
      <c r="W36" s="3"/>
      <c r="X36" s="3"/>
      <c r="Y36" s="3"/>
      <c r="Z36" s="3"/>
      <c r="AA36" s="3"/>
      <c r="AB36" s="3"/>
      <c r="AC36" s="3"/>
      <c r="AD36" s="3"/>
    </row>
    <row r="37" spans="2:30" ht="15" customHeight="1" x14ac:dyDescent="0.25">
      <c r="B37" s="7"/>
      <c r="C37" s="7"/>
      <c r="D37" s="62"/>
      <c r="E37" s="7"/>
      <c r="F37" s="8"/>
      <c r="G37" s="7"/>
      <c r="H37" s="8"/>
      <c r="I37" s="7"/>
      <c r="J37" s="8"/>
      <c r="K37" s="9"/>
      <c r="L37" t="str">
        <f t="shared" si="2"/>
        <v/>
      </c>
      <c r="M37" s="9"/>
      <c r="V37" s="3"/>
      <c r="W37" s="83"/>
      <c r="X37" s="84"/>
      <c r="Y37" s="66"/>
      <c r="Z37" s="71"/>
      <c r="AA37" s="12"/>
      <c r="AB37" s="12"/>
      <c r="AC37" s="12"/>
      <c r="AD37" s="3"/>
    </row>
    <row r="38" spans="2:30" ht="15" customHeight="1" x14ac:dyDescent="0.25">
      <c r="B38" s="7"/>
      <c r="C38" s="7"/>
      <c r="D38" s="62"/>
      <c r="E38" s="7"/>
      <c r="F38" s="8"/>
      <c r="G38" s="7"/>
      <c r="H38" s="8"/>
      <c r="I38" s="7"/>
      <c r="J38" s="8"/>
      <c r="K38" s="9"/>
      <c r="L38" t="str">
        <f t="shared" si="2"/>
        <v/>
      </c>
      <c r="M38" s="9"/>
      <c r="V38" s="3"/>
      <c r="W38" s="84"/>
      <c r="X38" s="84"/>
      <c r="Y38" s="66"/>
      <c r="Z38" s="72"/>
      <c r="AA38" s="67"/>
      <c r="AB38" s="67"/>
      <c r="AC38" s="67"/>
      <c r="AD38" s="3"/>
    </row>
    <row r="39" spans="2:30" x14ac:dyDescent="0.25">
      <c r="B39" s="7"/>
      <c r="C39" s="7"/>
      <c r="D39" s="62"/>
      <c r="E39" s="7"/>
      <c r="F39" s="8"/>
      <c r="G39" s="7"/>
      <c r="H39" s="8"/>
      <c r="I39" s="1"/>
      <c r="J39" s="6"/>
      <c r="L39" t="str">
        <f t="shared" si="2"/>
        <v/>
      </c>
      <c r="V39" s="3"/>
      <c r="W39" s="21"/>
      <c r="X39" s="68"/>
      <c r="Y39" s="12"/>
      <c r="Z39" s="21"/>
      <c r="AA39" s="27"/>
      <c r="AB39" s="28"/>
      <c r="AC39" s="69"/>
      <c r="AD39" s="3"/>
    </row>
    <row r="40" spans="2:30" x14ac:dyDescent="0.25">
      <c r="B40" s="7"/>
      <c r="C40" s="7"/>
      <c r="D40" s="62"/>
      <c r="E40" s="7"/>
      <c r="F40" s="8"/>
      <c r="G40" s="7"/>
      <c r="H40" s="8"/>
      <c r="I40" s="1"/>
      <c r="J40" s="6"/>
      <c r="L40" t="str">
        <f t="shared" si="2"/>
        <v/>
      </c>
      <c r="V40" s="3"/>
      <c r="W40" s="21"/>
      <c r="X40" s="68"/>
      <c r="Y40" s="12"/>
      <c r="Z40" s="21"/>
      <c r="AA40" s="27"/>
      <c r="AB40" s="28"/>
      <c r="AC40" s="69"/>
      <c r="AD40" s="3"/>
    </row>
    <row r="41" spans="2:30" x14ac:dyDescent="0.25">
      <c r="B41" s="7"/>
      <c r="C41" s="7"/>
      <c r="D41" s="62"/>
      <c r="E41" s="7"/>
      <c r="F41" s="8"/>
      <c r="G41" s="7"/>
      <c r="H41" s="8"/>
      <c r="I41" s="1"/>
      <c r="J41" s="6"/>
      <c r="L41" t="str">
        <f t="shared" si="2"/>
        <v/>
      </c>
      <c r="V41" s="3"/>
      <c r="W41" s="21"/>
      <c r="X41" s="68"/>
      <c r="Y41" s="12"/>
      <c r="Z41" s="21"/>
      <c r="AA41" s="27"/>
      <c r="AB41" s="28"/>
      <c r="AC41" s="69"/>
      <c r="AD41" s="3"/>
    </row>
    <row r="42" spans="2:30" x14ac:dyDescent="0.25">
      <c r="B42" s="9"/>
      <c r="C42" s="9"/>
      <c r="H42" s="3"/>
      <c r="I42" s="3"/>
      <c r="J42" s="3"/>
      <c r="K42" s="3"/>
      <c r="L42" s="58" t="e">
        <f>(SUM(L9:L41))/24</f>
        <v>#VALUE!</v>
      </c>
      <c r="V42" s="3"/>
      <c r="W42" s="21"/>
      <c r="X42" s="68"/>
      <c r="Y42" s="12"/>
      <c r="Z42" s="21"/>
      <c r="AA42" s="37"/>
      <c r="AB42" s="28"/>
      <c r="AC42" s="69"/>
      <c r="AD42" s="3"/>
    </row>
    <row r="43" spans="2:30" x14ac:dyDescent="0.25">
      <c r="B43" s="9"/>
      <c r="C43" s="9"/>
      <c r="H43" s="3"/>
      <c r="I43" s="3"/>
      <c r="J43" s="3"/>
      <c r="K43" s="3"/>
      <c r="V43" s="3"/>
      <c r="W43" s="21"/>
      <c r="X43" s="68"/>
      <c r="Y43" s="12"/>
      <c r="Z43" s="21"/>
      <c r="AA43" s="30"/>
      <c r="AB43" s="28"/>
      <c r="AC43" s="69"/>
      <c r="AD43" s="3"/>
    </row>
    <row r="44" spans="2:30" x14ac:dyDescent="0.25">
      <c r="B44" s="9"/>
      <c r="C44" s="9"/>
      <c r="E44" s="3"/>
      <c r="F44" s="3"/>
      <c r="H44" s="3"/>
      <c r="I44" s="3"/>
      <c r="J44" s="3"/>
      <c r="K44" s="3"/>
      <c r="V44" s="3"/>
      <c r="W44" s="21"/>
      <c r="X44" s="68"/>
      <c r="Y44" s="12"/>
      <c r="Z44" s="21"/>
      <c r="AA44" s="30"/>
      <c r="AB44" s="28"/>
      <c r="AC44" s="69"/>
      <c r="AD44" s="3"/>
    </row>
    <row r="45" spans="2:30" ht="15.75" customHeight="1" x14ac:dyDescent="0.25">
      <c r="B45" s="9"/>
      <c r="C45" s="9"/>
      <c r="E45" s="21"/>
      <c r="F45" s="3"/>
      <c r="H45" s="3"/>
      <c r="I45" s="21"/>
      <c r="J45" s="3"/>
      <c r="K45" s="3"/>
      <c r="V45" s="3"/>
      <c r="W45" s="73"/>
      <c r="X45" s="75"/>
      <c r="Y45" s="12"/>
      <c r="Z45" s="21"/>
      <c r="AA45" s="28"/>
      <c r="AB45" s="28"/>
      <c r="AC45" s="69"/>
      <c r="AD45" s="3"/>
    </row>
    <row r="46" spans="2:30" ht="15.75" customHeight="1" x14ac:dyDescent="0.25">
      <c r="E46" s="21"/>
      <c r="F46" s="3"/>
      <c r="H46" s="3"/>
      <c r="I46" s="21"/>
      <c r="J46" s="3"/>
      <c r="K46" s="3"/>
      <c r="V46" s="3"/>
      <c r="W46" s="74"/>
      <c r="X46" s="74"/>
      <c r="Y46" s="12"/>
      <c r="Z46" s="12"/>
      <c r="AA46" s="70"/>
      <c r="AB46" s="70"/>
      <c r="AC46" s="70"/>
      <c r="AD46" s="3"/>
    </row>
    <row r="47" spans="2:30" x14ac:dyDescent="0.25">
      <c r="E47" s="21"/>
      <c r="F47" s="3"/>
      <c r="H47" s="3"/>
      <c r="I47" s="21"/>
      <c r="J47" s="3"/>
      <c r="K47" s="3"/>
      <c r="V47" s="3"/>
      <c r="W47" s="3"/>
      <c r="X47" s="3"/>
      <c r="Y47" s="3"/>
      <c r="Z47" s="3"/>
      <c r="AA47" s="3"/>
      <c r="AB47" s="3"/>
      <c r="AC47" s="3"/>
      <c r="AD47" s="3"/>
    </row>
    <row r="48" spans="2:30" x14ac:dyDescent="0.25">
      <c r="E48" s="21"/>
      <c r="F48" s="3"/>
      <c r="H48" s="3"/>
      <c r="I48" s="21"/>
      <c r="J48" s="3"/>
      <c r="K48" s="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25">
      <c r="E49" s="21"/>
      <c r="F49" s="3"/>
      <c r="H49" s="3"/>
      <c r="I49" s="21"/>
      <c r="J49" s="3"/>
      <c r="K49" s="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25">
      <c r="E50" s="21"/>
      <c r="F50" s="3"/>
      <c r="H50" s="3"/>
      <c r="I50" s="21"/>
      <c r="J50" s="3"/>
      <c r="K50" s="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25">
      <c r="E51" s="3"/>
      <c r="F51" s="3"/>
      <c r="H51" s="3"/>
      <c r="I51" s="21"/>
      <c r="J51" s="3"/>
      <c r="K51" s="3"/>
    </row>
    <row r="52" spans="5:30" x14ac:dyDescent="0.25">
      <c r="E52" s="3"/>
      <c r="F52" s="3"/>
      <c r="H52" s="3"/>
      <c r="I52" s="3"/>
      <c r="J52" s="3"/>
      <c r="K52" s="3"/>
    </row>
    <row r="53" spans="5:30" ht="15" customHeight="1" x14ac:dyDescent="0.25">
      <c r="H53" s="3"/>
      <c r="I53" s="3"/>
      <c r="J53" s="3"/>
      <c r="K53" s="3"/>
    </row>
    <row r="54" spans="5:30" x14ac:dyDescent="0.25">
      <c r="H54" s="3"/>
      <c r="I54" s="3"/>
      <c r="J54" s="3"/>
      <c r="K54" s="3"/>
    </row>
    <row r="55" spans="5:30" x14ac:dyDescent="0.25">
      <c r="H55" s="3"/>
      <c r="I55" s="3"/>
      <c r="J55" s="3"/>
      <c r="K55" s="3"/>
    </row>
    <row r="56" spans="5:30" x14ac:dyDescent="0.25">
      <c r="H56" s="3"/>
      <c r="I56" s="3"/>
      <c r="J56" s="3"/>
      <c r="K56" s="3"/>
    </row>
    <row r="57" spans="5:30" x14ac:dyDescent="0.25">
      <c r="H57" s="3"/>
      <c r="I57" s="3"/>
      <c r="J57" s="3"/>
      <c r="K57" s="3"/>
    </row>
    <row r="58" spans="5:30" x14ac:dyDescent="0.25">
      <c r="H58" s="3"/>
      <c r="I58" s="3"/>
      <c r="J58" s="3"/>
      <c r="K58" s="3"/>
    </row>
    <row r="59" spans="5:30" x14ac:dyDescent="0.25">
      <c r="H59" s="3"/>
      <c r="I59" s="3"/>
      <c r="J59" s="3"/>
      <c r="K59" s="3"/>
    </row>
    <row r="60" spans="5:30" x14ac:dyDescent="0.25">
      <c r="H60" s="3"/>
      <c r="I60" s="3"/>
      <c r="J60" s="3"/>
      <c r="K60" s="3"/>
    </row>
    <row r="61" spans="5:30" x14ac:dyDescent="0.25">
      <c r="H61" s="3"/>
      <c r="I61" s="3"/>
      <c r="J61" s="3"/>
      <c r="K61" s="3"/>
    </row>
    <row r="62" spans="5:30" x14ac:dyDescent="0.25">
      <c r="H62" s="3"/>
      <c r="I62" s="3"/>
      <c r="J62" s="3"/>
      <c r="K62" s="3"/>
    </row>
    <row r="63" spans="5:30" x14ac:dyDescent="0.25">
      <c r="H63" s="3"/>
      <c r="I63" s="3"/>
      <c r="J63" s="3"/>
      <c r="K63" s="3"/>
    </row>
  </sheetData>
  <mergeCells count="7">
    <mergeCell ref="Z37:Z38"/>
    <mergeCell ref="W45:W46"/>
    <mergeCell ref="X45:X46"/>
    <mergeCell ref="B6:D7"/>
    <mergeCell ref="E6:F6"/>
    <mergeCell ref="E7:F7"/>
    <mergeCell ref="W37:X38"/>
  </mergeCells>
  <pageMargins left="0.7" right="0.7" top="0.78740157499999996" bottom="0.78740157499999996" header="0.3" footer="0.3"/>
  <pageSetup paperSize="9" scale="2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showGridLines="0" zoomScale="115" zoomScaleNormal="115" workbookViewId="0">
      <selection activeCell="O14" sqref="O14"/>
    </sheetView>
  </sheetViews>
  <sheetFormatPr defaultRowHeight="15" x14ac:dyDescent="0.25"/>
  <cols>
    <col min="2" max="2" width="4" customWidth="1"/>
    <col min="3" max="3" width="4.42578125" customWidth="1"/>
    <col min="4" max="4" width="7" style="60" customWidth="1"/>
    <col min="5" max="6" width="12.5703125" customWidth="1"/>
    <col min="7" max="7" width="14.28515625" customWidth="1"/>
    <col min="8" max="8" width="16.5703125" customWidth="1"/>
    <col min="9" max="9" width="12.5703125" customWidth="1"/>
    <col min="10" max="10" width="16" customWidth="1"/>
    <col min="11" max="11" width="14" customWidth="1"/>
    <col min="12" max="12" width="5.5703125" hidden="1" customWidth="1"/>
    <col min="13" max="13" width="0" hidden="1" customWidth="1"/>
    <col min="14" max="14" width="14.85546875" customWidth="1"/>
    <col min="15" max="15" width="11.42578125" customWidth="1"/>
    <col min="16" max="16" width="11.5703125" customWidth="1"/>
    <col min="17" max="17" width="10.5703125" customWidth="1"/>
    <col min="19" max="20" width="0" hidden="1" customWidth="1"/>
    <col min="23" max="23" width="18.42578125" customWidth="1"/>
    <col min="24" max="24" width="12.5703125" customWidth="1"/>
    <col min="25" max="25" width="5.5703125" customWidth="1"/>
    <col min="26" max="26" width="23" customWidth="1"/>
  </cols>
  <sheetData>
    <row r="1" spans="1:20" x14ac:dyDescent="0.25">
      <c r="L1" s="5">
        <v>0.33333333333333331</v>
      </c>
    </row>
    <row r="2" spans="1:20" x14ac:dyDescent="0.25">
      <c r="M2" s="5">
        <v>2.0833333333333332E-2</v>
      </c>
    </row>
    <row r="6" spans="1:20" ht="24.95" customHeight="1" x14ac:dyDescent="0.25">
      <c r="B6" s="76"/>
      <c r="C6" s="77"/>
      <c r="D6" s="77"/>
      <c r="E6" s="79" t="s">
        <v>12</v>
      </c>
      <c r="F6" s="80"/>
      <c r="G6" s="64" t="s">
        <v>2</v>
      </c>
      <c r="H6" s="49" t="s">
        <v>15</v>
      </c>
      <c r="I6" s="50" t="s">
        <v>16</v>
      </c>
      <c r="J6" s="49" t="s">
        <v>13</v>
      </c>
      <c r="K6" s="51" t="s">
        <v>40</v>
      </c>
      <c r="L6" s="2"/>
    </row>
    <row r="7" spans="1:20" ht="24.95" customHeight="1" thickBot="1" x14ac:dyDescent="0.3">
      <c r="A7" s="3"/>
      <c r="B7" s="78"/>
      <c r="C7" s="77"/>
      <c r="D7" s="77"/>
      <c r="E7" s="81">
        <f>J7-G7</f>
        <v>0.33333333333333331</v>
      </c>
      <c r="F7" s="82"/>
      <c r="G7" s="52">
        <f>L42</f>
        <v>2.083333333333337E-2</v>
      </c>
      <c r="H7" s="53">
        <f>SUM(H9:H41)</f>
        <v>0</v>
      </c>
      <c r="I7" s="54">
        <f>SUM(I9:I41)</f>
        <v>0</v>
      </c>
      <c r="J7" s="53">
        <f>SUM(J9:J41)</f>
        <v>0.35416666666666669</v>
      </c>
      <c r="K7" s="55">
        <f>SUM(K9:K41)</f>
        <v>1</v>
      </c>
    </row>
    <row r="8" spans="1:20" s="4" customFormat="1" ht="20.100000000000001" customHeight="1" thickBot="1" x14ac:dyDescent="0.3">
      <c r="B8" s="43"/>
      <c r="C8" s="47"/>
      <c r="D8" s="61" t="s">
        <v>38</v>
      </c>
      <c r="E8" s="44" t="s">
        <v>0</v>
      </c>
      <c r="F8" s="45" t="s">
        <v>1</v>
      </c>
      <c r="G8" s="46" t="s">
        <v>2</v>
      </c>
      <c r="H8" s="48" t="s">
        <v>15</v>
      </c>
      <c r="I8" s="48" t="s">
        <v>16</v>
      </c>
      <c r="J8" s="44" t="s">
        <v>3</v>
      </c>
      <c r="K8" s="48" t="s">
        <v>14</v>
      </c>
    </row>
    <row r="9" spans="1:20" x14ac:dyDescent="0.25">
      <c r="B9" s="7">
        <v>1</v>
      </c>
      <c r="C9" s="7" t="s">
        <v>4</v>
      </c>
      <c r="D9" s="62">
        <v>42828</v>
      </c>
      <c r="E9" s="56">
        <v>0.28125</v>
      </c>
      <c r="F9" s="56">
        <v>0.65625</v>
      </c>
      <c r="G9" s="57">
        <f>IF(OR(J9=0,J9=""),"",IF(J9&gt;$L$1,J9-$L$1,"-"&amp;TEXT($L$1-J9,"h:mm")))</f>
        <v>2.083333333333337E-2</v>
      </c>
      <c r="H9" s="8">
        <v>0</v>
      </c>
      <c r="I9" s="8">
        <v>0</v>
      </c>
      <c r="J9" s="8">
        <f>IF(OR(ISBLANK(E9),ISBLANK(F9)),"",SUM(F9-E9))-M2</f>
        <v>0.35416666666666669</v>
      </c>
      <c r="K9" s="7">
        <v>1</v>
      </c>
      <c r="L9">
        <f>IF(OR(J9=0,J9=""),"",SUM(J9-$L$1)*24)</f>
        <v>0.50000000000000089</v>
      </c>
      <c r="M9" s="36"/>
    </row>
    <row r="10" spans="1:20" x14ac:dyDescent="0.25">
      <c r="B10" s="7">
        <v>2</v>
      </c>
      <c r="C10" s="7" t="s">
        <v>5</v>
      </c>
      <c r="D10" s="62">
        <v>42829</v>
      </c>
      <c r="E10" s="56"/>
      <c r="F10" s="56"/>
      <c r="G10" s="57"/>
      <c r="H10" s="8"/>
      <c r="I10" s="8"/>
      <c r="J10" s="8"/>
      <c r="K10" s="7"/>
      <c r="L10" t="str">
        <f>IF(OR(J10=0,J10=""),"",SUM(J10-$L$1)*24)</f>
        <v/>
      </c>
      <c r="S10" t="s">
        <v>12</v>
      </c>
      <c r="T10" s="65">
        <f>E7</f>
        <v>0.33333333333333331</v>
      </c>
    </row>
    <row r="11" spans="1:20" x14ac:dyDescent="0.25">
      <c r="B11" s="7">
        <v>3</v>
      </c>
      <c r="C11" s="7" t="s">
        <v>6</v>
      </c>
      <c r="D11" s="62">
        <v>42830</v>
      </c>
      <c r="E11" s="56"/>
      <c r="F11" s="56"/>
      <c r="G11" s="57"/>
      <c r="H11" s="8"/>
      <c r="I11" s="8"/>
      <c r="J11" s="8"/>
      <c r="K11" s="7"/>
      <c r="L11" t="str">
        <f>IF(OR(J11=0,J11=""),"",SUM(J11-$L$1)*24)</f>
        <v/>
      </c>
      <c r="M11" s="5"/>
      <c r="S11" t="s">
        <v>2</v>
      </c>
      <c r="T11" s="5">
        <f>G7</f>
        <v>2.083333333333337E-2</v>
      </c>
    </row>
    <row r="12" spans="1:20" x14ac:dyDescent="0.25">
      <c r="B12" s="7">
        <v>4</v>
      </c>
      <c r="C12" s="7" t="s">
        <v>7</v>
      </c>
      <c r="D12" s="62">
        <v>42831</v>
      </c>
      <c r="E12" s="56"/>
      <c r="F12" s="56"/>
      <c r="G12" s="57"/>
      <c r="H12" s="8"/>
      <c r="I12" s="8"/>
      <c r="J12" s="8"/>
      <c r="K12" s="7"/>
      <c r="L12" t="str">
        <f t="shared" ref="L12:L41" si="0">IF(OR(J12=0,J12=""),"",SUM(J12-$L$1)*24)</f>
        <v/>
      </c>
      <c r="S12" t="s">
        <v>15</v>
      </c>
      <c r="T12" s="65">
        <f>H7</f>
        <v>0</v>
      </c>
    </row>
    <row r="13" spans="1:20" x14ac:dyDescent="0.25">
      <c r="B13" s="7">
        <v>5</v>
      </c>
      <c r="C13" s="7" t="s">
        <v>8</v>
      </c>
      <c r="D13" s="62">
        <v>42832</v>
      </c>
      <c r="E13" s="8"/>
      <c r="F13" s="8"/>
      <c r="G13" s="57"/>
      <c r="H13" s="8"/>
      <c r="I13" s="8"/>
      <c r="J13" s="8"/>
      <c r="K13" s="9"/>
      <c r="L13" t="str">
        <f t="shared" si="0"/>
        <v/>
      </c>
      <c r="S13" t="s">
        <v>39</v>
      </c>
      <c r="T13" s="65">
        <f>I7</f>
        <v>0</v>
      </c>
    </row>
    <row r="14" spans="1:20" x14ac:dyDescent="0.25">
      <c r="B14" s="39"/>
      <c r="C14" s="39" t="s">
        <v>9</v>
      </c>
      <c r="D14" s="63">
        <v>42833</v>
      </c>
      <c r="E14" s="40"/>
      <c r="F14" s="40"/>
      <c r="G14" s="59"/>
      <c r="H14" s="40"/>
      <c r="I14" s="40"/>
      <c r="J14" s="40"/>
      <c r="K14" s="41"/>
      <c r="L14" t="str">
        <f t="shared" si="0"/>
        <v/>
      </c>
      <c r="S14" t="s">
        <v>13</v>
      </c>
      <c r="T14" s="65">
        <f>J7</f>
        <v>0.35416666666666669</v>
      </c>
    </row>
    <row r="15" spans="1:20" x14ac:dyDescent="0.25">
      <c r="B15" s="39"/>
      <c r="C15" s="39" t="s">
        <v>10</v>
      </c>
      <c r="D15" s="63">
        <v>42834</v>
      </c>
      <c r="E15" s="39"/>
      <c r="F15" s="40"/>
      <c r="G15" s="59"/>
      <c r="H15" s="40"/>
      <c r="I15" s="40"/>
      <c r="J15" s="40"/>
      <c r="K15" s="41"/>
      <c r="L15" t="str">
        <f t="shared" si="0"/>
        <v/>
      </c>
      <c r="S15" t="s">
        <v>40</v>
      </c>
      <c r="T15">
        <f>K7</f>
        <v>1</v>
      </c>
    </row>
    <row r="16" spans="1:20" x14ac:dyDescent="0.25">
      <c r="B16" s="7">
        <v>6</v>
      </c>
      <c r="C16" s="7" t="s">
        <v>4</v>
      </c>
      <c r="D16" s="62">
        <v>42835</v>
      </c>
      <c r="E16" s="7"/>
      <c r="F16" s="8"/>
      <c r="G16" s="57"/>
      <c r="H16" s="8"/>
      <c r="I16" s="8"/>
      <c r="J16" s="8"/>
      <c r="K16" s="9"/>
      <c r="L16" t="str">
        <f t="shared" si="0"/>
        <v/>
      </c>
    </row>
    <row r="17" spans="2:24" x14ac:dyDescent="0.25">
      <c r="B17" s="7">
        <v>7</v>
      </c>
      <c r="C17" s="7" t="s">
        <v>5</v>
      </c>
      <c r="D17" s="62">
        <v>42836</v>
      </c>
      <c r="E17" s="7"/>
      <c r="F17" s="8"/>
      <c r="G17" s="57"/>
      <c r="H17" s="8"/>
      <c r="I17" s="8"/>
      <c r="J17" s="8"/>
      <c r="K17" s="9"/>
      <c r="L17" t="str">
        <f t="shared" si="0"/>
        <v/>
      </c>
    </row>
    <row r="18" spans="2:24" x14ac:dyDescent="0.25">
      <c r="B18" s="7">
        <v>8</v>
      </c>
      <c r="C18" s="7" t="s">
        <v>6</v>
      </c>
      <c r="D18" s="62">
        <v>42837</v>
      </c>
      <c r="E18" s="7"/>
      <c r="F18" s="8"/>
      <c r="G18" s="57"/>
      <c r="H18" s="8"/>
      <c r="I18" s="8"/>
      <c r="J18" s="8"/>
      <c r="K18" s="9"/>
      <c r="L18" t="str">
        <f t="shared" si="0"/>
        <v/>
      </c>
    </row>
    <row r="19" spans="2:24" x14ac:dyDescent="0.25">
      <c r="B19" s="7">
        <v>9</v>
      </c>
      <c r="C19" s="7" t="s">
        <v>7</v>
      </c>
      <c r="D19" s="62">
        <v>42838</v>
      </c>
      <c r="E19" s="7"/>
      <c r="F19" s="8"/>
      <c r="G19" s="57"/>
      <c r="H19" s="8"/>
      <c r="I19" s="8"/>
      <c r="J19" s="8"/>
      <c r="K19" s="9"/>
      <c r="L19" t="str">
        <f t="shared" si="0"/>
        <v/>
      </c>
    </row>
    <row r="20" spans="2:24" x14ac:dyDescent="0.25">
      <c r="B20" s="7">
        <v>10</v>
      </c>
      <c r="C20" s="7" t="s">
        <v>8</v>
      </c>
      <c r="D20" s="62">
        <v>42839</v>
      </c>
      <c r="E20" s="7"/>
      <c r="F20" s="8"/>
      <c r="G20" s="57"/>
      <c r="H20" s="38"/>
      <c r="I20" s="8"/>
      <c r="J20" s="8"/>
      <c r="K20" s="9"/>
      <c r="L20" t="str">
        <f t="shared" si="0"/>
        <v/>
      </c>
    </row>
    <row r="21" spans="2:24" x14ac:dyDescent="0.25">
      <c r="B21" s="39"/>
      <c r="C21" s="39" t="s">
        <v>11</v>
      </c>
      <c r="D21" s="63">
        <v>42840</v>
      </c>
      <c r="E21" s="39"/>
      <c r="F21" s="40"/>
      <c r="G21" s="59"/>
      <c r="H21" s="42"/>
      <c r="I21" s="40"/>
      <c r="J21" s="40"/>
      <c r="K21" s="41"/>
      <c r="L21" t="str">
        <f t="shared" si="0"/>
        <v/>
      </c>
    </row>
    <row r="22" spans="2:24" x14ac:dyDescent="0.25">
      <c r="B22" s="39"/>
      <c r="C22" s="39" t="s">
        <v>10</v>
      </c>
      <c r="D22" s="63">
        <v>42841</v>
      </c>
      <c r="E22" s="39"/>
      <c r="F22" s="40"/>
      <c r="G22" s="59"/>
      <c r="H22" s="42"/>
      <c r="I22" s="40"/>
      <c r="J22" s="40"/>
      <c r="K22" s="41"/>
      <c r="L22" t="str">
        <f t="shared" si="0"/>
        <v/>
      </c>
    </row>
    <row r="23" spans="2:24" x14ac:dyDescent="0.25">
      <c r="B23" s="7">
        <v>11</v>
      </c>
      <c r="C23" s="7" t="s">
        <v>4</v>
      </c>
      <c r="D23" s="62">
        <v>42842</v>
      </c>
      <c r="E23" s="7"/>
      <c r="F23" s="8"/>
      <c r="G23" s="57"/>
      <c r="H23" s="38"/>
      <c r="I23" s="8"/>
      <c r="J23" s="8"/>
      <c r="K23" s="9"/>
      <c r="L23" t="str">
        <f t="shared" si="0"/>
        <v/>
      </c>
    </row>
    <row r="24" spans="2:24" x14ac:dyDescent="0.25">
      <c r="B24" s="7">
        <v>12</v>
      </c>
      <c r="C24" s="7" t="s">
        <v>5</v>
      </c>
      <c r="D24" s="62">
        <v>42843</v>
      </c>
      <c r="E24" s="7"/>
      <c r="F24" s="8"/>
      <c r="G24" s="57"/>
      <c r="H24" s="8"/>
      <c r="I24" s="8"/>
      <c r="J24" s="8"/>
      <c r="K24" s="9"/>
      <c r="L24" t="str">
        <f t="shared" si="0"/>
        <v/>
      </c>
      <c r="W24" s="33"/>
      <c r="X24" s="34"/>
    </row>
    <row r="25" spans="2:24" x14ac:dyDescent="0.25">
      <c r="B25" s="7">
        <v>13</v>
      </c>
      <c r="C25" s="7" t="s">
        <v>6</v>
      </c>
      <c r="D25" s="62">
        <v>42844</v>
      </c>
      <c r="E25" s="7"/>
      <c r="F25" s="8"/>
      <c r="G25" s="57"/>
      <c r="H25" s="8"/>
      <c r="I25" s="8"/>
      <c r="J25" s="8"/>
      <c r="K25" s="9"/>
      <c r="L25" t="str">
        <f t="shared" si="0"/>
        <v/>
      </c>
      <c r="W25" s="33"/>
      <c r="X25" s="34"/>
    </row>
    <row r="26" spans="2:24" x14ac:dyDescent="0.25">
      <c r="B26" s="7">
        <v>14</v>
      </c>
      <c r="C26" s="7" t="s">
        <v>7</v>
      </c>
      <c r="D26" s="62">
        <v>42845</v>
      </c>
      <c r="E26" s="7"/>
      <c r="F26" s="8"/>
      <c r="G26" s="57"/>
      <c r="H26" s="8"/>
      <c r="I26" s="8"/>
      <c r="J26" s="8"/>
      <c r="K26" s="9"/>
      <c r="L26" t="str">
        <f t="shared" si="0"/>
        <v/>
      </c>
      <c r="W26" s="33"/>
      <c r="X26" s="34"/>
    </row>
    <row r="27" spans="2:24" x14ac:dyDescent="0.25">
      <c r="B27" s="7">
        <v>15</v>
      </c>
      <c r="C27" s="7" t="s">
        <v>8</v>
      </c>
      <c r="D27" s="62">
        <v>42846</v>
      </c>
      <c r="E27" s="7"/>
      <c r="F27" s="8"/>
      <c r="G27" s="57"/>
      <c r="H27" s="8"/>
      <c r="I27" s="8"/>
      <c r="J27" s="8"/>
      <c r="K27" s="9"/>
      <c r="L27" t="str">
        <f t="shared" si="0"/>
        <v/>
      </c>
      <c r="W27" s="33"/>
      <c r="X27" s="34"/>
    </row>
    <row r="28" spans="2:24" x14ac:dyDescent="0.25">
      <c r="B28" s="39"/>
      <c r="C28" s="39" t="s">
        <v>11</v>
      </c>
      <c r="D28" s="63">
        <v>42847</v>
      </c>
      <c r="E28" s="39"/>
      <c r="F28" s="40"/>
      <c r="G28" s="59"/>
      <c r="H28" s="40"/>
      <c r="I28" s="40"/>
      <c r="J28" s="40"/>
      <c r="K28" s="41"/>
      <c r="L28" t="str">
        <f t="shared" si="0"/>
        <v/>
      </c>
      <c r="W28" s="33"/>
      <c r="X28" s="34"/>
    </row>
    <row r="29" spans="2:24" x14ac:dyDescent="0.25">
      <c r="B29" s="39"/>
      <c r="C29" s="39" t="s">
        <v>10</v>
      </c>
      <c r="D29" s="63">
        <v>42848</v>
      </c>
      <c r="E29" s="39"/>
      <c r="F29" s="40"/>
      <c r="G29" s="59"/>
      <c r="H29" s="40"/>
      <c r="I29" s="40"/>
      <c r="J29" s="40"/>
      <c r="K29" s="41"/>
      <c r="L29" t="str">
        <f t="shared" si="0"/>
        <v/>
      </c>
      <c r="W29" s="33"/>
      <c r="X29" s="34"/>
    </row>
    <row r="30" spans="2:24" x14ac:dyDescent="0.25">
      <c r="B30" s="7">
        <v>16</v>
      </c>
      <c r="C30" s="7" t="s">
        <v>4</v>
      </c>
      <c r="D30" s="62">
        <v>42849</v>
      </c>
      <c r="E30" s="7"/>
      <c r="F30" s="8"/>
      <c r="G30" s="57"/>
      <c r="H30" s="8"/>
      <c r="I30" s="8"/>
      <c r="J30" s="8"/>
      <c r="K30" s="9"/>
      <c r="L30" t="str">
        <f t="shared" si="0"/>
        <v/>
      </c>
      <c r="W30" s="33"/>
      <c r="X30" s="34"/>
    </row>
    <row r="31" spans="2:24" x14ac:dyDescent="0.25">
      <c r="B31" s="7">
        <v>17</v>
      </c>
      <c r="C31" s="7" t="s">
        <v>5</v>
      </c>
      <c r="D31" s="62">
        <v>42850</v>
      </c>
      <c r="E31" s="7"/>
      <c r="F31" s="8"/>
      <c r="G31" s="57"/>
      <c r="H31" s="8"/>
      <c r="I31" s="8"/>
      <c r="J31" s="8"/>
      <c r="K31" s="9"/>
      <c r="L31" t="str">
        <f t="shared" si="0"/>
        <v/>
      </c>
      <c r="W31" s="33"/>
      <c r="X31" s="34"/>
    </row>
    <row r="32" spans="2:24" x14ac:dyDescent="0.25">
      <c r="B32" s="7">
        <v>18</v>
      </c>
      <c r="C32" s="7" t="s">
        <v>6</v>
      </c>
      <c r="D32" s="62">
        <v>42851</v>
      </c>
      <c r="E32" s="7"/>
      <c r="F32" s="8"/>
      <c r="G32" s="57"/>
      <c r="H32" s="8"/>
      <c r="I32" s="8"/>
      <c r="J32" s="8"/>
      <c r="K32" s="9"/>
      <c r="L32" t="str">
        <f t="shared" si="0"/>
        <v/>
      </c>
      <c r="W32" s="33"/>
      <c r="X32" s="34"/>
    </row>
    <row r="33" spans="2:29" x14ac:dyDescent="0.25">
      <c r="B33" s="7">
        <v>19</v>
      </c>
      <c r="C33" s="7" t="s">
        <v>7</v>
      </c>
      <c r="D33" s="62">
        <v>42852</v>
      </c>
      <c r="E33" s="7"/>
      <c r="F33" s="8"/>
      <c r="G33" s="57"/>
      <c r="H33" s="8"/>
      <c r="I33" s="8"/>
      <c r="J33" s="8"/>
      <c r="K33" s="9"/>
      <c r="L33" t="str">
        <f t="shared" si="0"/>
        <v/>
      </c>
      <c r="W33" s="33"/>
      <c r="X33" s="34"/>
    </row>
    <row r="34" spans="2:29" x14ac:dyDescent="0.25">
      <c r="B34" s="7">
        <v>20</v>
      </c>
      <c r="C34" s="7" t="s">
        <v>8</v>
      </c>
      <c r="D34" s="62">
        <v>42853</v>
      </c>
      <c r="E34" s="7"/>
      <c r="F34" s="8"/>
      <c r="G34" s="57"/>
      <c r="H34" s="8"/>
      <c r="I34" s="8"/>
      <c r="J34" s="8"/>
      <c r="K34" s="9"/>
      <c r="L34" t="str">
        <f t="shared" si="0"/>
        <v/>
      </c>
      <c r="W34" s="3"/>
      <c r="X34" s="3"/>
      <c r="Y34" s="3"/>
      <c r="Z34" s="3"/>
      <c r="AA34" s="3"/>
      <c r="AB34" s="3"/>
      <c r="AC34" s="3"/>
    </row>
    <row r="35" spans="2:29" x14ac:dyDescent="0.25">
      <c r="B35" s="39"/>
      <c r="C35" s="39" t="s">
        <v>11</v>
      </c>
      <c r="D35" s="63">
        <v>42854</v>
      </c>
      <c r="E35" s="39"/>
      <c r="F35" s="40"/>
      <c r="G35" s="59"/>
      <c r="H35" s="40"/>
      <c r="I35" s="39"/>
      <c r="J35" s="40"/>
      <c r="K35" s="41"/>
      <c r="L35" t="str">
        <f t="shared" si="0"/>
        <v/>
      </c>
      <c r="M35" s="9"/>
      <c r="N35" s="9"/>
      <c r="O35" s="9"/>
      <c r="P35" s="9"/>
      <c r="W35" s="3"/>
      <c r="X35" s="3"/>
      <c r="Y35" s="3"/>
      <c r="Z35" s="3"/>
      <c r="AA35" s="3"/>
      <c r="AB35" s="3"/>
      <c r="AC35" s="3"/>
    </row>
    <row r="36" spans="2:29" x14ac:dyDescent="0.25">
      <c r="B36" s="39"/>
      <c r="C36" s="39" t="s">
        <v>10</v>
      </c>
      <c r="D36" s="63">
        <v>42855</v>
      </c>
      <c r="E36" s="39"/>
      <c r="F36" s="40"/>
      <c r="G36" s="59"/>
      <c r="H36" s="40"/>
      <c r="I36" s="39"/>
      <c r="J36" s="40"/>
      <c r="K36" s="41"/>
      <c r="L36" t="str">
        <f t="shared" si="0"/>
        <v/>
      </c>
      <c r="M36" s="9"/>
      <c r="N36" s="9"/>
      <c r="O36" s="9"/>
      <c r="P36" s="9"/>
      <c r="W36" s="3"/>
      <c r="X36" s="3"/>
      <c r="Y36" s="3"/>
      <c r="Z36" s="3"/>
      <c r="AA36" s="3"/>
      <c r="AB36" s="3"/>
      <c r="AC36" s="3"/>
    </row>
    <row r="37" spans="2:29" ht="15" customHeight="1" x14ac:dyDescent="0.25">
      <c r="B37" s="7"/>
      <c r="C37" s="7"/>
      <c r="D37" s="62"/>
      <c r="E37" s="7"/>
      <c r="F37" s="8"/>
      <c r="G37" s="7"/>
      <c r="H37" s="8"/>
      <c r="I37" s="7"/>
      <c r="J37" s="8"/>
      <c r="K37" s="9"/>
      <c r="L37" t="str">
        <f t="shared" si="0"/>
        <v/>
      </c>
      <c r="M37" s="9"/>
      <c r="W37" s="83"/>
      <c r="X37" s="84"/>
      <c r="Y37" s="66"/>
      <c r="Z37" s="71"/>
      <c r="AA37" s="12"/>
      <c r="AB37" s="12"/>
      <c r="AC37" s="12"/>
    </row>
    <row r="38" spans="2:29" ht="15" customHeight="1" x14ac:dyDescent="0.25">
      <c r="B38" s="7"/>
      <c r="C38" s="7"/>
      <c r="D38" s="62"/>
      <c r="E38" s="7"/>
      <c r="F38" s="8"/>
      <c r="G38" s="7"/>
      <c r="H38" s="8"/>
      <c r="I38" s="7"/>
      <c r="J38" s="8"/>
      <c r="K38" s="9"/>
      <c r="L38" t="str">
        <f t="shared" si="0"/>
        <v/>
      </c>
      <c r="M38" s="9"/>
      <c r="W38" s="84"/>
      <c r="X38" s="84"/>
      <c r="Y38" s="66"/>
      <c r="Z38" s="72"/>
      <c r="AA38" s="67"/>
      <c r="AB38" s="67"/>
      <c r="AC38" s="67"/>
    </row>
    <row r="39" spans="2:29" x14ac:dyDescent="0.25">
      <c r="B39" s="7"/>
      <c r="C39" s="7"/>
      <c r="D39" s="62"/>
      <c r="E39" s="7"/>
      <c r="F39" s="8"/>
      <c r="G39" s="7"/>
      <c r="H39" s="8"/>
      <c r="I39" s="1"/>
      <c r="J39" s="6"/>
      <c r="L39" t="str">
        <f t="shared" si="0"/>
        <v/>
      </c>
      <c r="W39" s="21"/>
      <c r="X39" s="68"/>
      <c r="Y39" s="12"/>
      <c r="Z39" s="21"/>
      <c r="AA39" s="27"/>
      <c r="AB39" s="28"/>
      <c r="AC39" s="69"/>
    </row>
    <row r="40" spans="2:29" x14ac:dyDescent="0.25">
      <c r="B40" s="7"/>
      <c r="C40" s="7"/>
      <c r="D40" s="62"/>
      <c r="E40" s="7"/>
      <c r="F40" s="8"/>
      <c r="G40" s="7"/>
      <c r="H40" s="8"/>
      <c r="I40" s="1"/>
      <c r="J40" s="6"/>
      <c r="L40" t="str">
        <f t="shared" si="0"/>
        <v/>
      </c>
      <c r="W40" s="21"/>
      <c r="X40" s="68"/>
      <c r="Y40" s="12"/>
      <c r="Z40" s="21"/>
      <c r="AA40" s="27"/>
      <c r="AB40" s="28"/>
      <c r="AC40" s="69"/>
    </row>
    <row r="41" spans="2:29" x14ac:dyDescent="0.25">
      <c r="B41" s="7"/>
      <c r="C41" s="7"/>
      <c r="D41" s="62"/>
      <c r="E41" s="7"/>
      <c r="F41" s="8"/>
      <c r="G41" s="7"/>
      <c r="H41" s="8"/>
      <c r="I41" s="1"/>
      <c r="J41" s="6"/>
      <c r="L41" t="str">
        <f t="shared" si="0"/>
        <v/>
      </c>
      <c r="W41" s="21"/>
      <c r="X41" s="68"/>
      <c r="Y41" s="12"/>
      <c r="Z41" s="21"/>
      <c r="AA41" s="27"/>
      <c r="AB41" s="28"/>
      <c r="AC41" s="69"/>
    </row>
    <row r="42" spans="2:29" x14ac:dyDescent="0.25">
      <c r="B42" s="9"/>
      <c r="C42" s="9"/>
      <c r="H42" s="3"/>
      <c r="I42" s="3"/>
      <c r="J42" s="3"/>
      <c r="K42" s="3"/>
      <c r="L42" s="58">
        <f>(SUM(L9:L41))/24</f>
        <v>2.083333333333337E-2</v>
      </c>
      <c r="W42" s="21"/>
      <c r="X42" s="68"/>
      <c r="Y42" s="12"/>
      <c r="Z42" s="21"/>
      <c r="AA42" s="37"/>
      <c r="AB42" s="28"/>
      <c r="AC42" s="69"/>
    </row>
    <row r="43" spans="2:29" x14ac:dyDescent="0.25">
      <c r="B43" s="9"/>
      <c r="C43" s="9"/>
      <c r="H43" s="3"/>
      <c r="I43" s="3"/>
      <c r="J43" s="3"/>
      <c r="K43" s="3"/>
      <c r="W43" s="21"/>
      <c r="X43" s="68"/>
      <c r="Y43" s="12"/>
      <c r="Z43" s="21"/>
      <c r="AA43" s="30"/>
      <c r="AB43" s="28"/>
      <c r="AC43" s="69"/>
    </row>
    <row r="44" spans="2:29" x14ac:dyDescent="0.25">
      <c r="B44" s="9"/>
      <c r="C44" s="9"/>
      <c r="E44" s="3"/>
      <c r="F44" s="3"/>
      <c r="H44" s="3"/>
      <c r="I44" s="3"/>
      <c r="J44" s="3"/>
      <c r="K44" s="3"/>
      <c r="W44" s="21"/>
      <c r="X44" s="68"/>
      <c r="Y44" s="12"/>
      <c r="Z44" s="21"/>
      <c r="AA44" s="30"/>
      <c r="AB44" s="28"/>
      <c r="AC44" s="69"/>
    </row>
    <row r="45" spans="2:29" ht="15.75" customHeight="1" x14ac:dyDescent="0.25">
      <c r="B45" s="9"/>
      <c r="C45" s="9"/>
      <c r="E45" s="21"/>
      <c r="F45" s="3"/>
      <c r="H45" s="3"/>
      <c r="I45" s="21"/>
      <c r="J45" s="3"/>
      <c r="K45" s="3"/>
      <c r="W45" s="73"/>
      <c r="X45" s="75"/>
      <c r="Y45" s="12"/>
      <c r="Z45" s="21"/>
      <c r="AA45" s="28"/>
      <c r="AB45" s="28"/>
      <c r="AC45" s="69"/>
    </row>
    <row r="46" spans="2:29" ht="15.75" customHeight="1" x14ac:dyDescent="0.25">
      <c r="E46" s="21"/>
      <c r="F46" s="3"/>
      <c r="H46" s="3"/>
      <c r="I46" s="21"/>
      <c r="J46" s="3"/>
      <c r="K46" s="3"/>
      <c r="W46" s="74"/>
      <c r="X46" s="74"/>
      <c r="Y46" s="12"/>
      <c r="Z46" s="12"/>
      <c r="AA46" s="70"/>
      <c r="AB46" s="70"/>
      <c r="AC46" s="70"/>
    </row>
    <row r="47" spans="2:29" x14ac:dyDescent="0.25">
      <c r="E47" s="21"/>
      <c r="F47" s="3"/>
      <c r="H47" s="3"/>
      <c r="I47" s="21"/>
      <c r="J47" s="3"/>
      <c r="K47" s="3"/>
      <c r="W47" s="3"/>
      <c r="X47" s="3"/>
      <c r="Y47" s="3"/>
      <c r="Z47" s="3"/>
      <c r="AA47" s="3"/>
      <c r="AB47" s="3"/>
      <c r="AC47" s="3"/>
    </row>
    <row r="48" spans="2:29" x14ac:dyDescent="0.25">
      <c r="E48" s="21"/>
      <c r="F48" s="3"/>
      <c r="H48" s="3"/>
      <c r="I48" s="21"/>
      <c r="J48" s="3"/>
      <c r="K48" s="3"/>
    </row>
    <row r="49" spans="5:11" x14ac:dyDescent="0.25">
      <c r="E49" s="21"/>
      <c r="F49" s="3"/>
      <c r="H49" s="3"/>
      <c r="I49" s="21"/>
      <c r="J49" s="3"/>
      <c r="K49" s="3"/>
    </row>
    <row r="50" spans="5:11" x14ac:dyDescent="0.25">
      <c r="E50" s="21"/>
      <c r="F50" s="3"/>
      <c r="H50" s="3"/>
      <c r="I50" s="21"/>
      <c r="J50" s="3"/>
      <c r="K50" s="3"/>
    </row>
    <row r="51" spans="5:11" x14ac:dyDescent="0.25">
      <c r="E51" s="3"/>
      <c r="F51" s="3"/>
      <c r="H51" s="3"/>
      <c r="I51" s="21"/>
      <c r="J51" s="3"/>
      <c r="K51" s="3"/>
    </row>
    <row r="52" spans="5:11" x14ac:dyDescent="0.25">
      <c r="E52" s="3"/>
      <c r="F52" s="3"/>
      <c r="H52" s="3"/>
      <c r="I52" s="3"/>
      <c r="J52" s="3"/>
      <c r="K52" s="3"/>
    </row>
    <row r="53" spans="5:11" ht="15" customHeight="1" x14ac:dyDescent="0.25">
      <c r="H53" s="3"/>
      <c r="I53" s="3"/>
      <c r="J53" s="3"/>
      <c r="K53" s="3"/>
    </row>
    <row r="54" spans="5:11" x14ac:dyDescent="0.25">
      <c r="H54" s="3"/>
      <c r="I54" s="3"/>
      <c r="J54" s="3"/>
      <c r="K54" s="3"/>
    </row>
    <row r="55" spans="5:11" x14ac:dyDescent="0.25">
      <c r="H55" s="3"/>
      <c r="I55" s="3"/>
      <c r="J55" s="3"/>
      <c r="K55" s="3"/>
    </row>
    <row r="56" spans="5:11" x14ac:dyDescent="0.25">
      <c r="H56" s="3"/>
      <c r="I56" s="3"/>
      <c r="J56" s="3"/>
      <c r="K56" s="3"/>
    </row>
    <row r="57" spans="5:11" x14ac:dyDescent="0.25">
      <c r="H57" s="3"/>
      <c r="I57" s="3"/>
      <c r="J57" s="3"/>
      <c r="K57" s="3"/>
    </row>
    <row r="58" spans="5:11" x14ac:dyDescent="0.25">
      <c r="H58" s="3"/>
      <c r="I58" s="3"/>
      <c r="J58" s="3"/>
      <c r="K58" s="3"/>
    </row>
    <row r="59" spans="5:11" x14ac:dyDescent="0.25">
      <c r="H59" s="3"/>
      <c r="I59" s="3"/>
      <c r="J59" s="3"/>
      <c r="K59" s="3"/>
    </row>
    <row r="60" spans="5:11" x14ac:dyDescent="0.25">
      <c r="H60" s="3"/>
      <c r="I60" s="3"/>
      <c r="J60" s="3"/>
      <c r="K60" s="3"/>
    </row>
    <row r="61" spans="5:11" x14ac:dyDescent="0.25">
      <c r="H61" s="3"/>
      <c r="I61" s="3"/>
      <c r="J61" s="3"/>
      <c r="K61" s="3"/>
    </row>
    <row r="62" spans="5:11" x14ac:dyDescent="0.25">
      <c r="H62" s="3"/>
      <c r="I62" s="3"/>
      <c r="J62" s="3"/>
      <c r="K62" s="3"/>
    </row>
    <row r="63" spans="5:11" x14ac:dyDescent="0.25">
      <c r="H63" s="3"/>
      <c r="I63" s="3"/>
      <c r="J63" s="3"/>
      <c r="K63" s="3"/>
    </row>
  </sheetData>
  <mergeCells count="7">
    <mergeCell ref="Z37:Z38"/>
    <mergeCell ref="W45:W46"/>
    <mergeCell ref="X45:X46"/>
    <mergeCell ref="B6:D7"/>
    <mergeCell ref="E6:F6"/>
    <mergeCell ref="E7:F7"/>
    <mergeCell ref="W37:X38"/>
  </mergeCells>
  <pageMargins left="0.7" right="0.7" top="0.78740157499999996" bottom="0.78740157499999996" header="0.3" footer="0.3"/>
  <pageSetup paperSize="9" scale="2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showGridLines="0" zoomScale="115" zoomScaleNormal="115" workbookViewId="0">
      <selection activeCell="P10" sqref="P10"/>
    </sheetView>
  </sheetViews>
  <sheetFormatPr defaultRowHeight="15" x14ac:dyDescent="0.25"/>
  <cols>
    <col min="2" max="2" width="4" customWidth="1"/>
    <col min="3" max="3" width="4.42578125" customWidth="1"/>
    <col min="4" max="4" width="7" style="60" customWidth="1"/>
    <col min="5" max="6" width="12.5703125" customWidth="1"/>
    <col min="7" max="7" width="14.28515625" customWidth="1"/>
    <col min="8" max="8" width="16.5703125" customWidth="1"/>
    <col min="9" max="9" width="12.5703125" customWidth="1"/>
    <col min="10" max="10" width="16" customWidth="1"/>
    <col min="11" max="11" width="14" customWidth="1"/>
    <col min="12" max="12" width="7.140625" hidden="1" customWidth="1"/>
    <col min="13" max="13" width="0" hidden="1" customWidth="1"/>
    <col min="14" max="14" width="14.85546875" customWidth="1"/>
    <col min="15" max="15" width="11.42578125" customWidth="1"/>
    <col min="16" max="16" width="11.5703125" customWidth="1"/>
    <col min="17" max="17" width="10.5703125" customWidth="1"/>
    <col min="19" max="20" width="0" hidden="1" customWidth="1"/>
    <col min="23" max="23" width="18.42578125" customWidth="1"/>
    <col min="24" max="24" width="12.5703125" customWidth="1"/>
    <col min="25" max="25" width="5.5703125" customWidth="1"/>
    <col min="26" max="26" width="23" customWidth="1"/>
  </cols>
  <sheetData>
    <row r="1" spans="1:20" x14ac:dyDescent="0.25">
      <c r="L1" s="5">
        <v>0.33333333333333331</v>
      </c>
    </row>
    <row r="2" spans="1:20" x14ac:dyDescent="0.25">
      <c r="M2" s="5">
        <v>2.0833333333333332E-2</v>
      </c>
    </row>
    <row r="6" spans="1:20" ht="24.95" customHeight="1" x14ac:dyDescent="0.25">
      <c r="B6" s="76"/>
      <c r="C6" s="77"/>
      <c r="D6" s="77"/>
      <c r="E6" s="79" t="s">
        <v>12</v>
      </c>
      <c r="F6" s="80"/>
      <c r="G6" s="64" t="s">
        <v>2</v>
      </c>
      <c r="H6" s="49" t="s">
        <v>15</v>
      </c>
      <c r="I6" s="50" t="s">
        <v>16</v>
      </c>
      <c r="J6" s="49" t="s">
        <v>13</v>
      </c>
      <c r="K6" s="51" t="s">
        <v>40</v>
      </c>
      <c r="L6" s="2"/>
    </row>
    <row r="7" spans="1:20" ht="24.95" customHeight="1" thickBot="1" x14ac:dyDescent="0.3">
      <c r="A7" s="3"/>
      <c r="B7" s="78"/>
      <c r="C7" s="77"/>
      <c r="D7" s="77"/>
      <c r="E7" s="81">
        <f>J7-G7</f>
        <v>0.33333333333333331</v>
      </c>
      <c r="F7" s="82"/>
      <c r="G7" s="52">
        <f>L42</f>
        <v>2.083333333333337E-2</v>
      </c>
      <c r="H7" s="53">
        <f>SUM(H9:H41)</f>
        <v>0</v>
      </c>
      <c r="I7" s="54">
        <f>SUM(I9:I41)</f>
        <v>0</v>
      </c>
      <c r="J7" s="53">
        <f>SUM(J9:J41)</f>
        <v>0.35416666666666669</v>
      </c>
      <c r="K7" s="55">
        <f>SUM(K9:K41)</f>
        <v>1</v>
      </c>
    </row>
    <row r="8" spans="1:20" s="4" customFormat="1" ht="20.100000000000001" customHeight="1" thickBot="1" x14ac:dyDescent="0.3">
      <c r="B8" s="43"/>
      <c r="C8" s="47"/>
      <c r="D8" s="61" t="s">
        <v>38</v>
      </c>
      <c r="E8" s="44" t="s">
        <v>0</v>
      </c>
      <c r="F8" s="45" t="s">
        <v>1</v>
      </c>
      <c r="G8" s="46" t="s">
        <v>2</v>
      </c>
      <c r="H8" s="48" t="s">
        <v>15</v>
      </c>
      <c r="I8" s="48" t="s">
        <v>16</v>
      </c>
      <c r="J8" s="44" t="s">
        <v>3</v>
      </c>
      <c r="K8" s="48" t="s">
        <v>14</v>
      </c>
    </row>
    <row r="9" spans="1:20" x14ac:dyDescent="0.25">
      <c r="B9" s="7">
        <v>1</v>
      </c>
      <c r="C9" s="7" t="s">
        <v>4</v>
      </c>
      <c r="D9" s="62">
        <v>42828</v>
      </c>
      <c r="E9" s="56">
        <v>0.28125</v>
      </c>
      <c r="F9" s="56">
        <v>0.65625</v>
      </c>
      <c r="G9" s="57">
        <f>IF(OR(J9=0,J9=""),"",IF(J9&gt;$L$1,J9-$L$1,"-"&amp;TEXT($L$1-J9,"h:mm")))</f>
        <v>2.083333333333337E-2</v>
      </c>
      <c r="H9" s="8">
        <v>0</v>
      </c>
      <c r="I9" s="8">
        <v>0</v>
      </c>
      <c r="J9" s="8">
        <f>IF(OR(ISBLANK(E9),ISBLANK(F9)),"",SUM(F9-E9))-M2</f>
        <v>0.35416666666666669</v>
      </c>
      <c r="K9" s="7">
        <v>1</v>
      </c>
      <c r="L9">
        <f>IF(OR(J9=0,J9=""),"",SUM(J9-$L$1)*24)</f>
        <v>0.50000000000000089</v>
      </c>
      <c r="M9" s="36"/>
    </row>
    <row r="10" spans="1:20" x14ac:dyDescent="0.25">
      <c r="B10" s="7">
        <v>2</v>
      </c>
      <c r="C10" s="7" t="s">
        <v>5</v>
      </c>
      <c r="D10" s="62">
        <v>42829</v>
      </c>
      <c r="E10" s="56"/>
      <c r="F10" s="56"/>
      <c r="G10" s="57"/>
      <c r="H10" s="8"/>
      <c r="I10" s="8"/>
      <c r="J10" s="8"/>
      <c r="K10" s="7"/>
      <c r="L10" t="str">
        <f>IF(OR(J10=0,J10=""),"",SUM(J10-$L$1)*24)</f>
        <v/>
      </c>
      <c r="S10" t="s">
        <v>12</v>
      </c>
      <c r="T10" s="65">
        <f>E7</f>
        <v>0.33333333333333331</v>
      </c>
    </row>
    <row r="11" spans="1:20" x14ac:dyDescent="0.25">
      <c r="B11" s="7">
        <v>3</v>
      </c>
      <c r="C11" s="7" t="s">
        <v>6</v>
      </c>
      <c r="D11" s="62">
        <v>42830</v>
      </c>
      <c r="E11" s="56"/>
      <c r="F11" s="56"/>
      <c r="G11" s="57"/>
      <c r="H11" s="8"/>
      <c r="I11" s="8"/>
      <c r="J11" s="8"/>
      <c r="K11" s="7"/>
      <c r="L11" t="str">
        <f>IF(OR(J11=0,J11=""),"",SUM(J11-$L$1)*24)</f>
        <v/>
      </c>
      <c r="M11" s="5"/>
      <c r="S11" t="s">
        <v>2</v>
      </c>
      <c r="T11" s="5">
        <f>G7</f>
        <v>2.083333333333337E-2</v>
      </c>
    </row>
    <row r="12" spans="1:20" x14ac:dyDescent="0.25">
      <c r="B12" s="7">
        <v>4</v>
      </c>
      <c r="C12" s="7" t="s">
        <v>7</v>
      </c>
      <c r="D12" s="62">
        <v>42831</v>
      </c>
      <c r="E12" s="56"/>
      <c r="F12" s="56"/>
      <c r="G12" s="57"/>
      <c r="H12" s="8"/>
      <c r="I12" s="8"/>
      <c r="J12" s="8"/>
      <c r="K12" s="7"/>
      <c r="L12" t="str">
        <f t="shared" ref="L12:L41" si="0">IF(OR(J12=0,J12=""),"",SUM(J12-$L$1)*24)</f>
        <v/>
      </c>
      <c r="S12" t="s">
        <v>15</v>
      </c>
      <c r="T12" s="65">
        <f>H7</f>
        <v>0</v>
      </c>
    </row>
    <row r="13" spans="1:20" x14ac:dyDescent="0.25">
      <c r="B13" s="7">
        <v>5</v>
      </c>
      <c r="C13" s="7" t="s">
        <v>8</v>
      </c>
      <c r="D13" s="62">
        <v>42832</v>
      </c>
      <c r="E13" s="8"/>
      <c r="F13" s="8"/>
      <c r="G13" s="57"/>
      <c r="H13" s="8"/>
      <c r="I13" s="8"/>
      <c r="J13" s="8"/>
      <c r="K13" s="9"/>
      <c r="L13" t="str">
        <f t="shared" si="0"/>
        <v/>
      </c>
      <c r="S13" t="s">
        <v>39</v>
      </c>
      <c r="T13" s="65">
        <f>I7</f>
        <v>0</v>
      </c>
    </row>
    <row r="14" spans="1:20" x14ac:dyDescent="0.25">
      <c r="B14" s="39"/>
      <c r="C14" s="39" t="s">
        <v>9</v>
      </c>
      <c r="D14" s="63">
        <v>42833</v>
      </c>
      <c r="E14" s="40"/>
      <c r="F14" s="40"/>
      <c r="G14" s="59"/>
      <c r="H14" s="40"/>
      <c r="I14" s="40"/>
      <c r="J14" s="40"/>
      <c r="K14" s="41"/>
      <c r="L14" t="str">
        <f t="shared" si="0"/>
        <v/>
      </c>
      <c r="S14" t="s">
        <v>13</v>
      </c>
      <c r="T14" s="65">
        <f>J7</f>
        <v>0.35416666666666669</v>
      </c>
    </row>
    <row r="15" spans="1:20" x14ac:dyDescent="0.25">
      <c r="B15" s="39"/>
      <c r="C15" s="39" t="s">
        <v>10</v>
      </c>
      <c r="D15" s="63">
        <v>42834</v>
      </c>
      <c r="E15" s="39"/>
      <c r="F15" s="40"/>
      <c r="G15" s="59"/>
      <c r="H15" s="40"/>
      <c r="I15" s="40"/>
      <c r="J15" s="40"/>
      <c r="K15" s="41"/>
      <c r="L15" t="str">
        <f t="shared" si="0"/>
        <v/>
      </c>
      <c r="S15" t="s">
        <v>40</v>
      </c>
      <c r="T15">
        <f>K7</f>
        <v>1</v>
      </c>
    </row>
    <row r="16" spans="1:20" x14ac:dyDescent="0.25">
      <c r="B16" s="7">
        <v>6</v>
      </c>
      <c r="C16" s="7" t="s">
        <v>4</v>
      </c>
      <c r="D16" s="62">
        <v>42835</v>
      </c>
      <c r="E16" s="7"/>
      <c r="F16" s="8"/>
      <c r="G16" s="57"/>
      <c r="H16" s="8"/>
      <c r="I16" s="8"/>
      <c r="J16" s="8"/>
      <c r="K16" s="9"/>
      <c r="L16" t="str">
        <f t="shared" si="0"/>
        <v/>
      </c>
    </row>
    <row r="17" spans="2:24" x14ac:dyDescent="0.25">
      <c r="B17" s="7">
        <v>7</v>
      </c>
      <c r="C17" s="7" t="s">
        <v>5</v>
      </c>
      <c r="D17" s="62">
        <v>42836</v>
      </c>
      <c r="E17" s="7"/>
      <c r="F17" s="8"/>
      <c r="G17" s="57"/>
      <c r="H17" s="8"/>
      <c r="I17" s="8"/>
      <c r="J17" s="8"/>
      <c r="K17" s="9"/>
      <c r="L17" t="str">
        <f t="shared" si="0"/>
        <v/>
      </c>
    </row>
    <row r="18" spans="2:24" x14ac:dyDescent="0.25">
      <c r="B18" s="7">
        <v>8</v>
      </c>
      <c r="C18" s="7" t="s">
        <v>6</v>
      </c>
      <c r="D18" s="62">
        <v>42837</v>
      </c>
      <c r="E18" s="7"/>
      <c r="F18" s="8"/>
      <c r="G18" s="57"/>
      <c r="H18" s="8"/>
      <c r="I18" s="8"/>
      <c r="J18" s="8"/>
      <c r="K18" s="9"/>
      <c r="L18" t="str">
        <f t="shared" si="0"/>
        <v/>
      </c>
    </row>
    <row r="19" spans="2:24" x14ac:dyDescent="0.25">
      <c r="B19" s="7">
        <v>9</v>
      </c>
      <c r="C19" s="7" t="s">
        <v>7</v>
      </c>
      <c r="D19" s="62">
        <v>42838</v>
      </c>
      <c r="E19" s="7"/>
      <c r="F19" s="8"/>
      <c r="G19" s="57"/>
      <c r="H19" s="8"/>
      <c r="I19" s="8"/>
      <c r="J19" s="8"/>
      <c r="K19" s="9"/>
      <c r="L19" t="str">
        <f t="shared" si="0"/>
        <v/>
      </c>
    </row>
    <row r="20" spans="2:24" x14ac:dyDescent="0.25">
      <c r="B20" s="7">
        <v>10</v>
      </c>
      <c r="C20" s="7" t="s">
        <v>8</v>
      </c>
      <c r="D20" s="62">
        <v>42839</v>
      </c>
      <c r="E20" s="7"/>
      <c r="F20" s="8"/>
      <c r="G20" s="57"/>
      <c r="H20" s="38"/>
      <c r="I20" s="8"/>
      <c r="J20" s="8"/>
      <c r="K20" s="9"/>
      <c r="L20" t="str">
        <f t="shared" si="0"/>
        <v/>
      </c>
    </row>
    <row r="21" spans="2:24" x14ac:dyDescent="0.25">
      <c r="B21" s="39"/>
      <c r="C21" s="39" t="s">
        <v>11</v>
      </c>
      <c r="D21" s="63">
        <v>42840</v>
      </c>
      <c r="E21" s="39"/>
      <c r="F21" s="40"/>
      <c r="G21" s="59"/>
      <c r="H21" s="42"/>
      <c r="I21" s="40"/>
      <c r="J21" s="40"/>
      <c r="K21" s="41"/>
      <c r="L21" t="str">
        <f t="shared" si="0"/>
        <v/>
      </c>
    </row>
    <row r="22" spans="2:24" x14ac:dyDescent="0.25">
      <c r="B22" s="39"/>
      <c r="C22" s="39" t="s">
        <v>10</v>
      </c>
      <c r="D22" s="63">
        <v>42841</v>
      </c>
      <c r="E22" s="39"/>
      <c r="F22" s="40"/>
      <c r="G22" s="59"/>
      <c r="H22" s="42"/>
      <c r="I22" s="40"/>
      <c r="J22" s="40"/>
      <c r="K22" s="41"/>
      <c r="L22" t="str">
        <f t="shared" si="0"/>
        <v/>
      </c>
    </row>
    <row r="23" spans="2:24" x14ac:dyDescent="0.25">
      <c r="B23" s="7">
        <v>11</v>
      </c>
      <c r="C23" s="7" t="s">
        <v>4</v>
      </c>
      <c r="D23" s="62">
        <v>42842</v>
      </c>
      <c r="E23" s="7"/>
      <c r="F23" s="8"/>
      <c r="G23" s="57"/>
      <c r="H23" s="38"/>
      <c r="I23" s="8"/>
      <c r="J23" s="8"/>
      <c r="K23" s="9"/>
      <c r="L23" t="str">
        <f t="shared" si="0"/>
        <v/>
      </c>
    </row>
    <row r="24" spans="2:24" x14ac:dyDescent="0.25">
      <c r="B24" s="7">
        <v>12</v>
      </c>
      <c r="C24" s="7" t="s">
        <v>5</v>
      </c>
      <c r="D24" s="62">
        <v>42843</v>
      </c>
      <c r="E24" s="7"/>
      <c r="F24" s="8"/>
      <c r="G24" s="57"/>
      <c r="H24" s="8"/>
      <c r="I24" s="8"/>
      <c r="J24" s="8"/>
      <c r="K24" s="9"/>
      <c r="L24" t="str">
        <f t="shared" si="0"/>
        <v/>
      </c>
      <c r="W24" s="33"/>
      <c r="X24" s="34"/>
    </row>
    <row r="25" spans="2:24" x14ac:dyDescent="0.25">
      <c r="B25" s="7">
        <v>13</v>
      </c>
      <c r="C25" s="7" t="s">
        <v>6</v>
      </c>
      <c r="D25" s="62">
        <v>42844</v>
      </c>
      <c r="E25" s="7"/>
      <c r="F25" s="8"/>
      <c r="G25" s="57"/>
      <c r="H25" s="8"/>
      <c r="I25" s="8"/>
      <c r="J25" s="8"/>
      <c r="K25" s="9"/>
      <c r="L25" t="str">
        <f t="shared" si="0"/>
        <v/>
      </c>
      <c r="W25" s="33"/>
      <c r="X25" s="34"/>
    </row>
    <row r="26" spans="2:24" x14ac:dyDescent="0.25">
      <c r="B26" s="7">
        <v>14</v>
      </c>
      <c r="C26" s="7" t="s">
        <v>7</v>
      </c>
      <c r="D26" s="62">
        <v>42845</v>
      </c>
      <c r="E26" s="7"/>
      <c r="F26" s="8"/>
      <c r="G26" s="57"/>
      <c r="H26" s="8"/>
      <c r="I26" s="8"/>
      <c r="J26" s="8"/>
      <c r="K26" s="9"/>
      <c r="L26" t="str">
        <f t="shared" si="0"/>
        <v/>
      </c>
      <c r="W26" s="33"/>
      <c r="X26" s="34"/>
    </row>
    <row r="27" spans="2:24" x14ac:dyDescent="0.25">
      <c r="B27" s="7">
        <v>15</v>
      </c>
      <c r="C27" s="7" t="s">
        <v>8</v>
      </c>
      <c r="D27" s="62">
        <v>42846</v>
      </c>
      <c r="E27" s="7"/>
      <c r="F27" s="8"/>
      <c r="G27" s="57"/>
      <c r="H27" s="8"/>
      <c r="I27" s="8"/>
      <c r="J27" s="8"/>
      <c r="K27" s="9"/>
      <c r="L27" t="str">
        <f t="shared" si="0"/>
        <v/>
      </c>
      <c r="W27" s="33"/>
      <c r="X27" s="34"/>
    </row>
    <row r="28" spans="2:24" x14ac:dyDescent="0.25">
      <c r="B28" s="39"/>
      <c r="C28" s="39" t="s">
        <v>11</v>
      </c>
      <c r="D28" s="63">
        <v>42847</v>
      </c>
      <c r="E28" s="39"/>
      <c r="F28" s="40"/>
      <c r="G28" s="59"/>
      <c r="H28" s="40"/>
      <c r="I28" s="40"/>
      <c r="J28" s="40"/>
      <c r="K28" s="41"/>
      <c r="L28" t="str">
        <f t="shared" si="0"/>
        <v/>
      </c>
      <c r="W28" s="33"/>
      <c r="X28" s="34"/>
    </row>
    <row r="29" spans="2:24" x14ac:dyDescent="0.25">
      <c r="B29" s="39"/>
      <c r="C29" s="39" t="s">
        <v>10</v>
      </c>
      <c r="D29" s="63">
        <v>42848</v>
      </c>
      <c r="E29" s="39"/>
      <c r="F29" s="40"/>
      <c r="G29" s="59"/>
      <c r="H29" s="40"/>
      <c r="I29" s="40"/>
      <c r="J29" s="40"/>
      <c r="K29" s="41"/>
      <c r="L29" t="str">
        <f t="shared" si="0"/>
        <v/>
      </c>
      <c r="W29" s="33"/>
      <c r="X29" s="34"/>
    </row>
    <row r="30" spans="2:24" x14ac:dyDescent="0.25">
      <c r="B30" s="7">
        <v>16</v>
      </c>
      <c r="C30" s="7" t="s">
        <v>4</v>
      </c>
      <c r="D30" s="62">
        <v>42849</v>
      </c>
      <c r="E30" s="7"/>
      <c r="F30" s="8"/>
      <c r="G30" s="57"/>
      <c r="H30" s="8"/>
      <c r="I30" s="8"/>
      <c r="J30" s="8"/>
      <c r="K30" s="9"/>
      <c r="L30" t="str">
        <f t="shared" si="0"/>
        <v/>
      </c>
      <c r="W30" s="33"/>
      <c r="X30" s="34"/>
    </row>
    <row r="31" spans="2:24" x14ac:dyDescent="0.25">
      <c r="B31" s="7">
        <v>17</v>
      </c>
      <c r="C31" s="7" t="s">
        <v>5</v>
      </c>
      <c r="D31" s="62">
        <v>42850</v>
      </c>
      <c r="E31" s="7"/>
      <c r="F31" s="8"/>
      <c r="G31" s="57"/>
      <c r="H31" s="8"/>
      <c r="I31" s="8"/>
      <c r="J31" s="8"/>
      <c r="K31" s="9"/>
      <c r="L31" t="str">
        <f t="shared" si="0"/>
        <v/>
      </c>
      <c r="W31" s="33"/>
      <c r="X31" s="34"/>
    </row>
    <row r="32" spans="2:24" x14ac:dyDescent="0.25">
      <c r="B32" s="7">
        <v>18</v>
      </c>
      <c r="C32" s="7" t="s">
        <v>6</v>
      </c>
      <c r="D32" s="62">
        <v>42851</v>
      </c>
      <c r="E32" s="7"/>
      <c r="F32" s="8"/>
      <c r="G32" s="57"/>
      <c r="H32" s="8"/>
      <c r="I32" s="8"/>
      <c r="J32" s="8"/>
      <c r="K32" s="9"/>
      <c r="L32" t="str">
        <f t="shared" si="0"/>
        <v/>
      </c>
      <c r="W32" s="33"/>
      <c r="X32" s="34"/>
    </row>
    <row r="33" spans="2:29" x14ac:dyDescent="0.25">
      <c r="B33" s="7">
        <v>19</v>
      </c>
      <c r="C33" s="7" t="s">
        <v>7</v>
      </c>
      <c r="D33" s="62">
        <v>42852</v>
      </c>
      <c r="E33" s="7"/>
      <c r="F33" s="8"/>
      <c r="G33" s="57"/>
      <c r="H33" s="8"/>
      <c r="I33" s="8"/>
      <c r="J33" s="8"/>
      <c r="K33" s="9"/>
      <c r="L33" t="str">
        <f t="shared" si="0"/>
        <v/>
      </c>
      <c r="W33" s="33"/>
      <c r="X33" s="34"/>
    </row>
    <row r="34" spans="2:29" x14ac:dyDescent="0.25">
      <c r="B34" s="7">
        <v>20</v>
      </c>
      <c r="C34" s="7" t="s">
        <v>8</v>
      </c>
      <c r="D34" s="62">
        <v>42853</v>
      </c>
      <c r="E34" s="7"/>
      <c r="F34" s="8"/>
      <c r="G34" s="57"/>
      <c r="H34" s="8"/>
      <c r="I34" s="8"/>
      <c r="J34" s="8"/>
      <c r="K34" s="9"/>
      <c r="L34" t="str">
        <f t="shared" si="0"/>
        <v/>
      </c>
    </row>
    <row r="35" spans="2:29" x14ac:dyDescent="0.25">
      <c r="B35" s="39"/>
      <c r="C35" s="39" t="s">
        <v>11</v>
      </c>
      <c r="D35" s="63">
        <v>42854</v>
      </c>
      <c r="E35" s="39"/>
      <c r="F35" s="40"/>
      <c r="G35" s="59"/>
      <c r="H35" s="40"/>
      <c r="I35" s="39"/>
      <c r="J35" s="40"/>
      <c r="K35" s="41"/>
      <c r="L35" t="str">
        <f t="shared" si="0"/>
        <v/>
      </c>
      <c r="M35" s="9"/>
      <c r="N35" s="9"/>
      <c r="O35" s="9"/>
      <c r="P35" s="9"/>
    </row>
    <row r="36" spans="2:29" x14ac:dyDescent="0.25">
      <c r="B36" s="39"/>
      <c r="C36" s="39" t="s">
        <v>10</v>
      </c>
      <c r="D36" s="63">
        <v>42855</v>
      </c>
      <c r="E36" s="39"/>
      <c r="F36" s="40"/>
      <c r="G36" s="59"/>
      <c r="H36" s="40"/>
      <c r="I36" s="39"/>
      <c r="J36" s="40"/>
      <c r="K36" s="41"/>
      <c r="L36" t="str">
        <f t="shared" si="0"/>
        <v/>
      </c>
      <c r="M36" s="9"/>
      <c r="N36" s="9"/>
      <c r="O36" s="9"/>
      <c r="P36" s="9"/>
    </row>
    <row r="37" spans="2:29" ht="15" customHeight="1" x14ac:dyDescent="0.25">
      <c r="B37" s="7"/>
      <c r="C37" s="7"/>
      <c r="D37" s="62"/>
      <c r="E37" s="7"/>
      <c r="F37" s="8"/>
      <c r="G37" s="7"/>
      <c r="H37" s="8"/>
      <c r="I37" s="7"/>
      <c r="J37" s="8"/>
      <c r="K37" s="9"/>
      <c r="L37" t="str">
        <f t="shared" si="0"/>
        <v/>
      </c>
      <c r="M37" s="9"/>
      <c r="W37" s="83"/>
      <c r="X37" s="84"/>
      <c r="Y37" s="66"/>
      <c r="Z37" s="71"/>
      <c r="AA37" s="12"/>
      <c r="AB37" s="12"/>
      <c r="AC37" s="12"/>
    </row>
    <row r="38" spans="2:29" ht="15" customHeight="1" x14ac:dyDescent="0.25">
      <c r="B38" s="7"/>
      <c r="C38" s="7"/>
      <c r="D38" s="62"/>
      <c r="E38" s="7"/>
      <c r="F38" s="8"/>
      <c r="G38" s="7"/>
      <c r="H38" s="8"/>
      <c r="I38" s="7"/>
      <c r="J38" s="8"/>
      <c r="K38" s="9"/>
      <c r="L38" t="str">
        <f t="shared" si="0"/>
        <v/>
      </c>
      <c r="M38" s="9"/>
      <c r="W38" s="84"/>
      <c r="X38" s="84"/>
      <c r="Y38" s="66"/>
      <c r="Z38" s="72"/>
      <c r="AA38" s="67"/>
      <c r="AB38" s="67"/>
      <c r="AC38" s="67"/>
    </row>
    <row r="39" spans="2:29" x14ac:dyDescent="0.25">
      <c r="B39" s="7"/>
      <c r="C39" s="7"/>
      <c r="D39" s="62"/>
      <c r="E39" s="7"/>
      <c r="F39" s="8"/>
      <c r="G39" s="7"/>
      <c r="H39" s="8"/>
      <c r="I39" s="1"/>
      <c r="J39" s="6"/>
      <c r="L39" t="str">
        <f t="shared" si="0"/>
        <v/>
      </c>
      <c r="W39" s="21"/>
      <c r="X39" s="68"/>
      <c r="Y39" s="12"/>
      <c r="Z39" s="21"/>
      <c r="AA39" s="27"/>
      <c r="AB39" s="28"/>
      <c r="AC39" s="69"/>
    </row>
    <row r="40" spans="2:29" x14ac:dyDescent="0.25">
      <c r="B40" s="7"/>
      <c r="C40" s="7"/>
      <c r="D40" s="62"/>
      <c r="E40" s="7"/>
      <c r="F40" s="8"/>
      <c r="G40" s="7"/>
      <c r="H40" s="8"/>
      <c r="I40" s="1"/>
      <c r="J40" s="6"/>
      <c r="L40" t="str">
        <f t="shared" si="0"/>
        <v/>
      </c>
      <c r="W40" s="21"/>
      <c r="X40" s="68"/>
      <c r="Y40" s="12"/>
      <c r="Z40" s="21"/>
      <c r="AA40" s="27"/>
      <c r="AB40" s="28"/>
      <c r="AC40" s="69"/>
    </row>
    <row r="41" spans="2:29" x14ac:dyDescent="0.25">
      <c r="B41" s="7"/>
      <c r="C41" s="7"/>
      <c r="D41" s="62"/>
      <c r="E41" s="7"/>
      <c r="F41" s="8"/>
      <c r="G41" s="7"/>
      <c r="H41" s="8"/>
      <c r="I41" s="1"/>
      <c r="J41" s="6"/>
      <c r="L41" t="str">
        <f t="shared" si="0"/>
        <v/>
      </c>
      <c r="W41" s="21"/>
      <c r="X41" s="68"/>
      <c r="Y41" s="12"/>
      <c r="Z41" s="21"/>
      <c r="AA41" s="27"/>
      <c r="AB41" s="28"/>
      <c r="AC41" s="69"/>
    </row>
    <row r="42" spans="2:29" x14ac:dyDescent="0.25">
      <c r="B42" s="9"/>
      <c r="C42" s="9"/>
      <c r="H42" s="3"/>
      <c r="I42" s="3"/>
      <c r="J42" s="3"/>
      <c r="K42" s="3"/>
      <c r="L42" s="58">
        <f>(SUM(L9:L41))/24</f>
        <v>2.083333333333337E-2</v>
      </c>
      <c r="W42" s="21"/>
      <c r="X42" s="68"/>
      <c r="Y42" s="12"/>
      <c r="Z42" s="21"/>
      <c r="AA42" s="37"/>
      <c r="AB42" s="28"/>
      <c r="AC42" s="69"/>
    </row>
    <row r="43" spans="2:29" x14ac:dyDescent="0.25">
      <c r="B43" s="9"/>
      <c r="C43" s="9"/>
      <c r="H43" s="3"/>
      <c r="I43" s="3"/>
      <c r="J43" s="3"/>
      <c r="K43" s="3"/>
      <c r="W43" s="21"/>
      <c r="X43" s="68"/>
      <c r="Y43" s="12"/>
      <c r="Z43" s="21"/>
      <c r="AA43" s="30"/>
      <c r="AB43" s="28"/>
      <c r="AC43" s="69"/>
    </row>
    <row r="44" spans="2:29" x14ac:dyDescent="0.25">
      <c r="B44" s="9"/>
      <c r="C44" s="9"/>
      <c r="E44" s="3"/>
      <c r="F44" s="3"/>
      <c r="H44" s="3"/>
      <c r="I44" s="3"/>
      <c r="J44" s="3"/>
      <c r="K44" s="3"/>
      <c r="W44" s="21"/>
      <c r="X44" s="68"/>
      <c r="Y44" s="12"/>
      <c r="Z44" s="21"/>
      <c r="AA44" s="30"/>
      <c r="AB44" s="28"/>
      <c r="AC44" s="69"/>
    </row>
    <row r="45" spans="2:29" ht="15.75" customHeight="1" x14ac:dyDescent="0.25">
      <c r="B45" s="9"/>
      <c r="C45" s="9"/>
      <c r="E45" s="21"/>
      <c r="F45" s="3"/>
      <c r="H45" s="3"/>
      <c r="I45" s="21"/>
      <c r="J45" s="3"/>
      <c r="K45" s="3"/>
      <c r="W45" s="73"/>
      <c r="X45" s="75"/>
      <c r="Y45" s="12"/>
      <c r="Z45" s="21"/>
      <c r="AA45" s="28"/>
      <c r="AB45" s="28"/>
      <c r="AC45" s="69"/>
    </row>
    <row r="46" spans="2:29" ht="15.75" customHeight="1" x14ac:dyDescent="0.25">
      <c r="E46" s="21"/>
      <c r="F46" s="3"/>
      <c r="H46" s="3"/>
      <c r="I46" s="21"/>
      <c r="J46" s="3"/>
      <c r="K46" s="3"/>
      <c r="W46" s="74"/>
      <c r="X46" s="74"/>
      <c r="Y46" s="12"/>
      <c r="Z46" s="12"/>
      <c r="AA46" s="70"/>
      <c r="AB46" s="70"/>
      <c r="AC46" s="70"/>
    </row>
    <row r="47" spans="2:29" x14ac:dyDescent="0.25">
      <c r="E47" s="21"/>
      <c r="F47" s="3"/>
      <c r="H47" s="3"/>
      <c r="I47" s="21"/>
      <c r="J47" s="3"/>
      <c r="K47" s="3"/>
      <c r="W47" s="3"/>
      <c r="X47" s="3"/>
      <c r="Y47" s="3"/>
      <c r="Z47" s="3"/>
      <c r="AA47" s="3"/>
      <c r="AB47" s="3"/>
      <c r="AC47" s="3"/>
    </row>
    <row r="48" spans="2:29" x14ac:dyDescent="0.25">
      <c r="E48" s="21"/>
      <c r="F48" s="3"/>
      <c r="H48" s="3"/>
      <c r="I48" s="21"/>
      <c r="J48" s="3"/>
      <c r="K48" s="3"/>
      <c r="W48" s="3"/>
      <c r="X48" s="3"/>
      <c r="Y48" s="3"/>
      <c r="Z48" s="3"/>
      <c r="AA48" s="3"/>
      <c r="AB48" s="3"/>
      <c r="AC48" s="3"/>
    </row>
    <row r="49" spans="5:11" x14ac:dyDescent="0.25">
      <c r="E49" s="21"/>
      <c r="F49" s="3"/>
      <c r="H49" s="3"/>
      <c r="I49" s="21"/>
      <c r="J49" s="3"/>
      <c r="K49" s="3"/>
    </row>
    <row r="50" spans="5:11" x14ac:dyDescent="0.25">
      <c r="E50" s="21"/>
      <c r="F50" s="3"/>
      <c r="H50" s="3"/>
      <c r="I50" s="21"/>
      <c r="J50" s="3"/>
      <c r="K50" s="3"/>
    </row>
    <row r="51" spans="5:11" x14ac:dyDescent="0.25">
      <c r="E51" s="3"/>
      <c r="F51" s="3"/>
      <c r="H51" s="3"/>
      <c r="I51" s="21"/>
      <c r="J51" s="3"/>
      <c r="K51" s="3"/>
    </row>
    <row r="52" spans="5:11" x14ac:dyDescent="0.25">
      <c r="E52" s="3"/>
      <c r="F52" s="3"/>
      <c r="H52" s="3"/>
      <c r="I52" s="3"/>
      <c r="J52" s="3"/>
      <c r="K52" s="3"/>
    </row>
    <row r="53" spans="5:11" ht="15" customHeight="1" x14ac:dyDescent="0.25">
      <c r="H53" s="3"/>
      <c r="I53" s="3"/>
      <c r="J53" s="3"/>
      <c r="K53" s="3"/>
    </row>
    <row r="54" spans="5:11" x14ac:dyDescent="0.25">
      <c r="H54" s="3"/>
      <c r="I54" s="3"/>
      <c r="J54" s="3"/>
      <c r="K54" s="3"/>
    </row>
    <row r="55" spans="5:11" x14ac:dyDescent="0.25">
      <c r="H55" s="3"/>
      <c r="I55" s="3"/>
      <c r="J55" s="3"/>
      <c r="K55" s="3"/>
    </row>
    <row r="56" spans="5:11" x14ac:dyDescent="0.25">
      <c r="H56" s="3"/>
      <c r="I56" s="3"/>
      <c r="J56" s="3"/>
      <c r="K56" s="3"/>
    </row>
    <row r="57" spans="5:11" x14ac:dyDescent="0.25">
      <c r="H57" s="3"/>
      <c r="I57" s="3"/>
      <c r="J57" s="3"/>
      <c r="K57" s="3"/>
    </row>
    <row r="58" spans="5:11" x14ac:dyDescent="0.25">
      <c r="H58" s="3"/>
      <c r="I58" s="3"/>
      <c r="J58" s="3"/>
      <c r="K58" s="3"/>
    </row>
    <row r="59" spans="5:11" x14ac:dyDescent="0.25">
      <c r="H59" s="3"/>
      <c r="I59" s="3"/>
      <c r="J59" s="3"/>
      <c r="K59" s="3"/>
    </row>
    <row r="60" spans="5:11" x14ac:dyDescent="0.25">
      <c r="H60" s="3"/>
      <c r="I60" s="3"/>
      <c r="J60" s="3"/>
      <c r="K60" s="3"/>
    </row>
    <row r="61" spans="5:11" x14ac:dyDescent="0.25">
      <c r="H61" s="3"/>
      <c r="I61" s="3"/>
      <c r="J61" s="3"/>
      <c r="K61" s="3"/>
    </row>
    <row r="62" spans="5:11" x14ac:dyDescent="0.25">
      <c r="H62" s="3"/>
      <c r="I62" s="3"/>
      <c r="J62" s="3"/>
      <c r="K62" s="3"/>
    </row>
    <row r="63" spans="5:11" x14ac:dyDescent="0.25">
      <c r="H63" s="3"/>
      <c r="I63" s="3"/>
      <c r="J63" s="3"/>
      <c r="K63" s="3"/>
    </row>
  </sheetData>
  <mergeCells count="7">
    <mergeCell ref="Z37:Z38"/>
    <mergeCell ref="W45:W46"/>
    <mergeCell ref="X45:X46"/>
    <mergeCell ref="B6:D7"/>
    <mergeCell ref="E6:F6"/>
    <mergeCell ref="E7:F7"/>
    <mergeCell ref="W37:X38"/>
  </mergeCells>
  <pageMargins left="0.7" right="0.7" top="0.78740157499999996" bottom="0.78740157499999996" header="0.3" footer="0.3"/>
  <pageSetup paperSize="9" scale="2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showGridLines="0" zoomScale="115" zoomScaleNormal="115" workbookViewId="0">
      <selection activeCell="N15" sqref="N15"/>
    </sheetView>
  </sheetViews>
  <sheetFormatPr defaultRowHeight="15" x14ac:dyDescent="0.25"/>
  <cols>
    <col min="2" max="2" width="4" customWidth="1"/>
    <col min="3" max="3" width="4.42578125" customWidth="1"/>
    <col min="4" max="4" width="7" style="60" customWidth="1"/>
    <col min="5" max="6" width="12.5703125" customWidth="1"/>
    <col min="7" max="7" width="14.28515625" customWidth="1"/>
    <col min="8" max="8" width="16.5703125" customWidth="1"/>
    <col min="9" max="9" width="12.5703125" customWidth="1"/>
    <col min="10" max="10" width="16" customWidth="1"/>
    <col min="11" max="11" width="14" customWidth="1"/>
    <col min="12" max="12" width="5.85546875" hidden="1" customWidth="1"/>
    <col min="13" max="13" width="0" hidden="1" customWidth="1"/>
    <col min="14" max="14" width="14.85546875" customWidth="1"/>
    <col min="15" max="15" width="11.42578125" customWidth="1"/>
    <col min="16" max="16" width="11.5703125" customWidth="1"/>
    <col min="17" max="17" width="10.5703125" customWidth="1"/>
    <col min="19" max="20" width="0" hidden="1" customWidth="1"/>
    <col min="23" max="23" width="18.42578125" customWidth="1"/>
    <col min="24" max="24" width="12.5703125" customWidth="1"/>
    <col min="25" max="25" width="5.5703125" customWidth="1"/>
    <col min="26" max="26" width="23" customWidth="1"/>
  </cols>
  <sheetData>
    <row r="1" spans="1:20" x14ac:dyDescent="0.25">
      <c r="L1" s="5">
        <v>0.33333333333333331</v>
      </c>
    </row>
    <row r="2" spans="1:20" x14ac:dyDescent="0.25">
      <c r="M2" s="5">
        <v>2.0833333333333332E-2</v>
      </c>
    </row>
    <row r="6" spans="1:20" ht="24.95" customHeight="1" x14ac:dyDescent="0.25">
      <c r="B6" s="76"/>
      <c r="C6" s="77"/>
      <c r="D6" s="77"/>
      <c r="E6" s="79" t="s">
        <v>12</v>
      </c>
      <c r="F6" s="80"/>
      <c r="G6" s="64" t="s">
        <v>2</v>
      </c>
      <c r="H6" s="49" t="s">
        <v>15</v>
      </c>
      <c r="I6" s="50" t="s">
        <v>16</v>
      </c>
      <c r="J6" s="49" t="s">
        <v>13</v>
      </c>
      <c r="K6" s="51" t="s">
        <v>40</v>
      </c>
      <c r="L6" s="2"/>
    </row>
    <row r="7" spans="1:20" ht="24.95" customHeight="1" thickBot="1" x14ac:dyDescent="0.3">
      <c r="A7" s="3"/>
      <c r="B7" s="78"/>
      <c r="C7" s="77"/>
      <c r="D7" s="77"/>
      <c r="E7" s="81">
        <f>J7-G7</f>
        <v>0.33333333333333331</v>
      </c>
      <c r="F7" s="82"/>
      <c r="G7" s="52">
        <f>L42</f>
        <v>2.083333333333337E-2</v>
      </c>
      <c r="H7" s="53">
        <f>SUM(H9:H41)</f>
        <v>0</v>
      </c>
      <c r="I7" s="54">
        <f>SUM(I9:I41)</f>
        <v>0</v>
      </c>
      <c r="J7" s="53">
        <f>SUM(J9:J41)</f>
        <v>0.35416666666666669</v>
      </c>
      <c r="K7" s="55">
        <f>SUM(K9:K41)</f>
        <v>1</v>
      </c>
    </row>
    <row r="8" spans="1:20" s="4" customFormat="1" ht="20.100000000000001" customHeight="1" thickBot="1" x14ac:dyDescent="0.3">
      <c r="B8" s="43"/>
      <c r="C8" s="47"/>
      <c r="D8" s="61" t="s">
        <v>38</v>
      </c>
      <c r="E8" s="44" t="s">
        <v>0</v>
      </c>
      <c r="F8" s="45" t="s">
        <v>1</v>
      </c>
      <c r="G8" s="46" t="s">
        <v>2</v>
      </c>
      <c r="H8" s="48" t="s">
        <v>15</v>
      </c>
      <c r="I8" s="48" t="s">
        <v>16</v>
      </c>
      <c r="J8" s="44" t="s">
        <v>3</v>
      </c>
      <c r="K8" s="48" t="s">
        <v>14</v>
      </c>
    </row>
    <row r="9" spans="1:20" x14ac:dyDescent="0.25">
      <c r="B9" s="7">
        <v>1</v>
      </c>
      <c r="C9" s="7" t="s">
        <v>4</v>
      </c>
      <c r="D9" s="62">
        <v>42828</v>
      </c>
      <c r="E9" s="56">
        <v>0.28125</v>
      </c>
      <c r="F9" s="56">
        <v>0.65625</v>
      </c>
      <c r="G9" s="57">
        <f>IF(OR(J9=0,J9=""),"",IF(J9&gt;$L$1,J9-$L$1,"-"&amp;TEXT($L$1-J9,"h:mm")))</f>
        <v>2.083333333333337E-2</v>
      </c>
      <c r="H9" s="8">
        <v>0</v>
      </c>
      <c r="I9" s="8">
        <v>0</v>
      </c>
      <c r="J9" s="8">
        <f>IF(OR(ISBLANK(E9),ISBLANK(F9)),"",SUM(F9-E9))-M2</f>
        <v>0.35416666666666669</v>
      </c>
      <c r="K9" s="7">
        <v>1</v>
      </c>
      <c r="L9">
        <f>IF(OR(J9=0,J9=""),"",SUM(J9-$L$1)*24)</f>
        <v>0.50000000000000089</v>
      </c>
      <c r="M9" s="36"/>
    </row>
    <row r="10" spans="1:20" x14ac:dyDescent="0.25">
      <c r="B10" s="7">
        <v>2</v>
      </c>
      <c r="C10" s="7" t="s">
        <v>5</v>
      </c>
      <c r="D10" s="62">
        <v>42829</v>
      </c>
      <c r="E10" s="56"/>
      <c r="F10" s="56"/>
      <c r="G10" s="57"/>
      <c r="H10" s="8"/>
      <c r="I10" s="8"/>
      <c r="J10" s="8"/>
      <c r="K10" s="7"/>
      <c r="L10" t="str">
        <f>IF(OR(J10=0,J10=""),"",SUM(J10-$L$1)*24)</f>
        <v/>
      </c>
      <c r="S10" t="s">
        <v>12</v>
      </c>
      <c r="T10" s="65">
        <f>E7</f>
        <v>0.33333333333333331</v>
      </c>
    </row>
    <row r="11" spans="1:20" x14ac:dyDescent="0.25">
      <c r="B11" s="7">
        <v>3</v>
      </c>
      <c r="C11" s="7" t="s">
        <v>6</v>
      </c>
      <c r="D11" s="62">
        <v>42830</v>
      </c>
      <c r="E11" s="56"/>
      <c r="F11" s="56"/>
      <c r="G11" s="57"/>
      <c r="H11" s="8"/>
      <c r="I11" s="8"/>
      <c r="J11" s="8"/>
      <c r="K11" s="7"/>
      <c r="L11" t="str">
        <f>IF(OR(J11=0,J11=""),"",SUM(J11-$L$1)*24)</f>
        <v/>
      </c>
      <c r="M11" s="5"/>
      <c r="S11" t="s">
        <v>2</v>
      </c>
      <c r="T11" s="5">
        <f>G7</f>
        <v>2.083333333333337E-2</v>
      </c>
    </row>
    <row r="12" spans="1:20" x14ac:dyDescent="0.25">
      <c r="B12" s="7">
        <v>4</v>
      </c>
      <c r="C12" s="7" t="s">
        <v>7</v>
      </c>
      <c r="D12" s="62">
        <v>42831</v>
      </c>
      <c r="E12" s="56"/>
      <c r="F12" s="56"/>
      <c r="G12" s="57"/>
      <c r="H12" s="8"/>
      <c r="I12" s="8"/>
      <c r="J12" s="8"/>
      <c r="K12" s="7"/>
      <c r="L12" t="str">
        <f t="shared" ref="L12:L41" si="0">IF(OR(J12=0,J12=""),"",SUM(J12-$L$1)*24)</f>
        <v/>
      </c>
      <c r="S12" t="s">
        <v>15</v>
      </c>
      <c r="T12" s="65">
        <f>H7</f>
        <v>0</v>
      </c>
    </row>
    <row r="13" spans="1:20" x14ac:dyDescent="0.25">
      <c r="B13" s="7">
        <v>5</v>
      </c>
      <c r="C13" s="7" t="s">
        <v>8</v>
      </c>
      <c r="D13" s="62">
        <v>42832</v>
      </c>
      <c r="E13" s="8"/>
      <c r="F13" s="8"/>
      <c r="G13" s="57"/>
      <c r="H13" s="8"/>
      <c r="I13" s="8"/>
      <c r="J13" s="8"/>
      <c r="K13" s="9"/>
      <c r="L13" t="str">
        <f t="shared" si="0"/>
        <v/>
      </c>
      <c r="S13" t="s">
        <v>39</v>
      </c>
      <c r="T13" s="65">
        <f>I7</f>
        <v>0</v>
      </c>
    </row>
    <row r="14" spans="1:20" x14ac:dyDescent="0.25">
      <c r="B14" s="39"/>
      <c r="C14" s="39" t="s">
        <v>9</v>
      </c>
      <c r="D14" s="63">
        <v>42833</v>
      </c>
      <c r="E14" s="40"/>
      <c r="F14" s="40"/>
      <c r="G14" s="59"/>
      <c r="H14" s="40"/>
      <c r="I14" s="40"/>
      <c r="J14" s="40"/>
      <c r="K14" s="41"/>
      <c r="L14" t="str">
        <f t="shared" si="0"/>
        <v/>
      </c>
      <c r="S14" t="s">
        <v>13</v>
      </c>
      <c r="T14" s="65">
        <f>J7</f>
        <v>0.35416666666666669</v>
      </c>
    </row>
    <row r="15" spans="1:20" x14ac:dyDescent="0.25">
      <c r="B15" s="39"/>
      <c r="C15" s="39" t="s">
        <v>10</v>
      </c>
      <c r="D15" s="63">
        <v>42834</v>
      </c>
      <c r="E15" s="39"/>
      <c r="F15" s="40"/>
      <c r="G15" s="59"/>
      <c r="H15" s="40"/>
      <c r="I15" s="40"/>
      <c r="J15" s="40"/>
      <c r="K15" s="41"/>
      <c r="L15" t="str">
        <f t="shared" si="0"/>
        <v/>
      </c>
      <c r="S15" t="s">
        <v>40</v>
      </c>
      <c r="T15">
        <f>K7</f>
        <v>1</v>
      </c>
    </row>
    <row r="16" spans="1:20" x14ac:dyDescent="0.25">
      <c r="B16" s="7">
        <v>6</v>
      </c>
      <c r="C16" s="7" t="s">
        <v>4</v>
      </c>
      <c r="D16" s="62">
        <v>42835</v>
      </c>
      <c r="E16" s="7"/>
      <c r="F16" s="8"/>
      <c r="G16" s="57"/>
      <c r="H16" s="8"/>
      <c r="I16" s="8"/>
      <c r="J16" s="8"/>
      <c r="K16" s="9"/>
      <c r="L16" t="str">
        <f t="shared" si="0"/>
        <v/>
      </c>
    </row>
    <row r="17" spans="2:24" x14ac:dyDescent="0.25">
      <c r="B17" s="7">
        <v>7</v>
      </c>
      <c r="C17" s="7" t="s">
        <v>5</v>
      </c>
      <c r="D17" s="62">
        <v>42836</v>
      </c>
      <c r="E17" s="7"/>
      <c r="F17" s="8"/>
      <c r="G17" s="57"/>
      <c r="H17" s="8"/>
      <c r="I17" s="8"/>
      <c r="J17" s="8"/>
      <c r="K17" s="9"/>
      <c r="L17" t="str">
        <f t="shared" si="0"/>
        <v/>
      </c>
    </row>
    <row r="18" spans="2:24" x14ac:dyDescent="0.25">
      <c r="B18" s="7">
        <v>8</v>
      </c>
      <c r="C18" s="7" t="s">
        <v>6</v>
      </c>
      <c r="D18" s="62">
        <v>42837</v>
      </c>
      <c r="E18" s="7"/>
      <c r="F18" s="8"/>
      <c r="G18" s="57"/>
      <c r="H18" s="8"/>
      <c r="I18" s="8"/>
      <c r="J18" s="8"/>
      <c r="K18" s="9"/>
      <c r="L18" t="str">
        <f t="shared" si="0"/>
        <v/>
      </c>
    </row>
    <row r="19" spans="2:24" x14ac:dyDescent="0.25">
      <c r="B19" s="7">
        <v>9</v>
      </c>
      <c r="C19" s="7" t="s">
        <v>7</v>
      </c>
      <c r="D19" s="62">
        <v>42838</v>
      </c>
      <c r="E19" s="7"/>
      <c r="F19" s="8"/>
      <c r="G19" s="57"/>
      <c r="H19" s="8"/>
      <c r="I19" s="8"/>
      <c r="J19" s="8"/>
      <c r="K19" s="9"/>
      <c r="L19" t="str">
        <f t="shared" si="0"/>
        <v/>
      </c>
    </row>
    <row r="20" spans="2:24" x14ac:dyDescent="0.25">
      <c r="B20" s="7">
        <v>10</v>
      </c>
      <c r="C20" s="7" t="s">
        <v>8</v>
      </c>
      <c r="D20" s="62">
        <v>42839</v>
      </c>
      <c r="E20" s="7"/>
      <c r="F20" s="8"/>
      <c r="G20" s="57"/>
      <c r="H20" s="38"/>
      <c r="I20" s="8"/>
      <c r="J20" s="8"/>
      <c r="K20" s="9"/>
      <c r="L20" t="str">
        <f t="shared" si="0"/>
        <v/>
      </c>
    </row>
    <row r="21" spans="2:24" x14ac:dyDescent="0.25">
      <c r="B21" s="39"/>
      <c r="C21" s="39" t="s">
        <v>11</v>
      </c>
      <c r="D21" s="63">
        <v>42840</v>
      </c>
      <c r="E21" s="39"/>
      <c r="F21" s="40"/>
      <c r="G21" s="59"/>
      <c r="H21" s="42"/>
      <c r="I21" s="40"/>
      <c r="J21" s="40"/>
      <c r="K21" s="41"/>
      <c r="L21" t="str">
        <f t="shared" si="0"/>
        <v/>
      </c>
    </row>
    <row r="22" spans="2:24" x14ac:dyDescent="0.25">
      <c r="B22" s="39"/>
      <c r="C22" s="39" t="s">
        <v>10</v>
      </c>
      <c r="D22" s="63">
        <v>42841</v>
      </c>
      <c r="E22" s="39"/>
      <c r="F22" s="40"/>
      <c r="G22" s="59"/>
      <c r="H22" s="42"/>
      <c r="I22" s="40"/>
      <c r="J22" s="40"/>
      <c r="K22" s="41"/>
      <c r="L22" t="str">
        <f t="shared" si="0"/>
        <v/>
      </c>
    </row>
    <row r="23" spans="2:24" x14ac:dyDescent="0.25">
      <c r="B23" s="7">
        <v>11</v>
      </c>
      <c r="C23" s="7" t="s">
        <v>4</v>
      </c>
      <c r="D23" s="62">
        <v>42842</v>
      </c>
      <c r="E23" s="7"/>
      <c r="F23" s="8"/>
      <c r="G23" s="57"/>
      <c r="H23" s="38"/>
      <c r="I23" s="8"/>
      <c r="J23" s="8"/>
      <c r="K23" s="9"/>
      <c r="L23" t="str">
        <f t="shared" si="0"/>
        <v/>
      </c>
    </row>
    <row r="24" spans="2:24" x14ac:dyDescent="0.25">
      <c r="B24" s="7">
        <v>12</v>
      </c>
      <c r="C24" s="7" t="s">
        <v>5</v>
      </c>
      <c r="D24" s="62">
        <v>42843</v>
      </c>
      <c r="E24" s="7"/>
      <c r="F24" s="8"/>
      <c r="G24" s="57"/>
      <c r="H24" s="8"/>
      <c r="I24" s="8"/>
      <c r="J24" s="8"/>
      <c r="K24" s="9"/>
      <c r="L24" t="str">
        <f t="shared" si="0"/>
        <v/>
      </c>
      <c r="W24" s="33"/>
      <c r="X24" s="34"/>
    </row>
    <row r="25" spans="2:24" x14ac:dyDescent="0.25">
      <c r="B25" s="7">
        <v>13</v>
      </c>
      <c r="C25" s="7" t="s">
        <v>6</v>
      </c>
      <c r="D25" s="62">
        <v>42844</v>
      </c>
      <c r="E25" s="7"/>
      <c r="F25" s="8"/>
      <c r="G25" s="57"/>
      <c r="H25" s="8"/>
      <c r="I25" s="8"/>
      <c r="J25" s="8"/>
      <c r="K25" s="9"/>
      <c r="L25" t="str">
        <f t="shared" si="0"/>
        <v/>
      </c>
      <c r="W25" s="33"/>
      <c r="X25" s="34"/>
    </row>
    <row r="26" spans="2:24" x14ac:dyDescent="0.25">
      <c r="B26" s="7">
        <v>14</v>
      </c>
      <c r="C26" s="7" t="s">
        <v>7</v>
      </c>
      <c r="D26" s="62">
        <v>42845</v>
      </c>
      <c r="E26" s="7"/>
      <c r="F26" s="8"/>
      <c r="G26" s="57"/>
      <c r="H26" s="8"/>
      <c r="I26" s="8"/>
      <c r="J26" s="8"/>
      <c r="K26" s="9"/>
      <c r="L26" t="str">
        <f t="shared" si="0"/>
        <v/>
      </c>
      <c r="W26" s="33"/>
      <c r="X26" s="34"/>
    </row>
    <row r="27" spans="2:24" x14ac:dyDescent="0.25">
      <c r="B27" s="7">
        <v>15</v>
      </c>
      <c r="C27" s="7" t="s">
        <v>8</v>
      </c>
      <c r="D27" s="62">
        <v>42846</v>
      </c>
      <c r="E27" s="7"/>
      <c r="F27" s="8"/>
      <c r="G27" s="57"/>
      <c r="H27" s="8"/>
      <c r="I27" s="8"/>
      <c r="J27" s="8"/>
      <c r="K27" s="9"/>
      <c r="L27" t="str">
        <f t="shared" si="0"/>
        <v/>
      </c>
      <c r="W27" s="33"/>
      <c r="X27" s="34"/>
    </row>
    <row r="28" spans="2:24" x14ac:dyDescent="0.25">
      <c r="B28" s="39"/>
      <c r="C28" s="39" t="s">
        <v>11</v>
      </c>
      <c r="D28" s="63">
        <v>42847</v>
      </c>
      <c r="E28" s="39"/>
      <c r="F28" s="40"/>
      <c r="G28" s="59"/>
      <c r="H28" s="40"/>
      <c r="I28" s="40"/>
      <c r="J28" s="40"/>
      <c r="K28" s="41"/>
      <c r="L28" t="str">
        <f t="shared" si="0"/>
        <v/>
      </c>
      <c r="W28" s="33"/>
      <c r="X28" s="34"/>
    </row>
    <row r="29" spans="2:24" x14ac:dyDescent="0.25">
      <c r="B29" s="39"/>
      <c r="C29" s="39" t="s">
        <v>10</v>
      </c>
      <c r="D29" s="63">
        <v>42848</v>
      </c>
      <c r="E29" s="39"/>
      <c r="F29" s="40"/>
      <c r="G29" s="59"/>
      <c r="H29" s="40"/>
      <c r="I29" s="40"/>
      <c r="J29" s="40"/>
      <c r="K29" s="41"/>
      <c r="L29" t="str">
        <f t="shared" si="0"/>
        <v/>
      </c>
      <c r="W29" s="33"/>
      <c r="X29" s="34"/>
    </row>
    <row r="30" spans="2:24" x14ac:dyDescent="0.25">
      <c r="B30" s="7">
        <v>16</v>
      </c>
      <c r="C30" s="7" t="s">
        <v>4</v>
      </c>
      <c r="D30" s="62">
        <v>42849</v>
      </c>
      <c r="E30" s="7"/>
      <c r="F30" s="8"/>
      <c r="G30" s="57"/>
      <c r="H30" s="8"/>
      <c r="I30" s="8"/>
      <c r="J30" s="8"/>
      <c r="K30" s="9"/>
      <c r="L30" t="str">
        <f t="shared" si="0"/>
        <v/>
      </c>
      <c r="W30" s="33"/>
      <c r="X30" s="34"/>
    </row>
    <row r="31" spans="2:24" x14ac:dyDescent="0.25">
      <c r="B31" s="7">
        <v>17</v>
      </c>
      <c r="C31" s="7" t="s">
        <v>5</v>
      </c>
      <c r="D31" s="62">
        <v>42850</v>
      </c>
      <c r="E31" s="7"/>
      <c r="F31" s="8"/>
      <c r="G31" s="57"/>
      <c r="H31" s="8"/>
      <c r="I31" s="8"/>
      <c r="J31" s="8"/>
      <c r="K31" s="9"/>
      <c r="L31" t="str">
        <f t="shared" si="0"/>
        <v/>
      </c>
      <c r="W31" s="33"/>
      <c r="X31" s="34"/>
    </row>
    <row r="32" spans="2:24" x14ac:dyDescent="0.25">
      <c r="B32" s="7">
        <v>18</v>
      </c>
      <c r="C32" s="7" t="s">
        <v>6</v>
      </c>
      <c r="D32" s="62">
        <v>42851</v>
      </c>
      <c r="E32" s="7"/>
      <c r="F32" s="8"/>
      <c r="G32" s="57"/>
      <c r="H32" s="8"/>
      <c r="I32" s="8"/>
      <c r="J32" s="8"/>
      <c r="K32" s="9"/>
      <c r="L32" t="str">
        <f t="shared" si="0"/>
        <v/>
      </c>
      <c r="W32" s="33"/>
      <c r="X32" s="34"/>
    </row>
    <row r="33" spans="2:29" x14ac:dyDescent="0.25">
      <c r="B33" s="7">
        <v>19</v>
      </c>
      <c r="C33" s="7" t="s">
        <v>7</v>
      </c>
      <c r="D33" s="62">
        <v>42852</v>
      </c>
      <c r="E33" s="7"/>
      <c r="F33" s="8"/>
      <c r="G33" s="57"/>
      <c r="H33" s="8"/>
      <c r="I33" s="8"/>
      <c r="J33" s="8"/>
      <c r="K33" s="9"/>
      <c r="L33" t="str">
        <f t="shared" si="0"/>
        <v/>
      </c>
      <c r="W33" s="33"/>
      <c r="X33" s="34"/>
    </row>
    <row r="34" spans="2:29" x14ac:dyDescent="0.25">
      <c r="B34" s="7">
        <v>20</v>
      </c>
      <c r="C34" s="7" t="s">
        <v>8</v>
      </c>
      <c r="D34" s="62">
        <v>42853</v>
      </c>
      <c r="E34" s="7"/>
      <c r="F34" s="8"/>
      <c r="G34" s="57"/>
      <c r="H34" s="8"/>
      <c r="I34" s="8"/>
      <c r="J34" s="8"/>
      <c r="K34" s="9"/>
      <c r="L34" t="str">
        <f t="shared" si="0"/>
        <v/>
      </c>
    </row>
    <row r="35" spans="2:29" x14ac:dyDescent="0.25">
      <c r="B35" s="39"/>
      <c r="C35" s="39" t="s">
        <v>11</v>
      </c>
      <c r="D35" s="63">
        <v>42854</v>
      </c>
      <c r="E35" s="39"/>
      <c r="F35" s="40"/>
      <c r="G35" s="59"/>
      <c r="H35" s="40"/>
      <c r="I35" s="39"/>
      <c r="J35" s="40"/>
      <c r="K35" s="41"/>
      <c r="L35" t="str">
        <f t="shared" si="0"/>
        <v/>
      </c>
      <c r="M35" s="9"/>
      <c r="N35" s="9"/>
      <c r="O35" s="9"/>
      <c r="P35" s="9"/>
      <c r="W35" s="3"/>
      <c r="X35" s="3"/>
      <c r="Y35" s="3"/>
      <c r="Z35" s="3"/>
      <c r="AA35" s="3"/>
      <c r="AB35" s="3"/>
      <c r="AC35" s="3"/>
    </row>
    <row r="36" spans="2:29" x14ac:dyDescent="0.25">
      <c r="B36" s="39"/>
      <c r="C36" s="39" t="s">
        <v>10</v>
      </c>
      <c r="D36" s="63">
        <v>42855</v>
      </c>
      <c r="E36" s="39"/>
      <c r="F36" s="40"/>
      <c r="G36" s="59"/>
      <c r="H36" s="40"/>
      <c r="I36" s="39"/>
      <c r="J36" s="40"/>
      <c r="K36" s="41"/>
      <c r="L36" t="str">
        <f t="shared" si="0"/>
        <v/>
      </c>
      <c r="M36" s="9"/>
      <c r="N36" s="9"/>
      <c r="O36" s="9"/>
      <c r="P36" s="9"/>
      <c r="W36" s="3"/>
      <c r="X36" s="3"/>
      <c r="Y36" s="3"/>
      <c r="Z36" s="3"/>
      <c r="AA36" s="3"/>
      <c r="AB36" s="3"/>
      <c r="AC36" s="3"/>
    </row>
    <row r="37" spans="2:29" ht="15" customHeight="1" x14ac:dyDescent="0.25">
      <c r="B37" s="7"/>
      <c r="C37" s="7"/>
      <c r="D37" s="62"/>
      <c r="E37" s="7"/>
      <c r="F37" s="8"/>
      <c r="G37" s="7"/>
      <c r="H37" s="8"/>
      <c r="I37" s="7"/>
      <c r="J37" s="8"/>
      <c r="K37" s="9"/>
      <c r="L37" t="str">
        <f t="shared" si="0"/>
        <v/>
      </c>
      <c r="M37" s="9"/>
      <c r="W37" s="83"/>
      <c r="X37" s="84"/>
      <c r="Y37" s="66"/>
      <c r="Z37" s="71"/>
      <c r="AA37" s="12"/>
      <c r="AB37" s="12"/>
      <c r="AC37" s="12"/>
    </row>
    <row r="38" spans="2:29" ht="15" customHeight="1" x14ac:dyDescent="0.25">
      <c r="B38" s="7"/>
      <c r="C38" s="7"/>
      <c r="D38" s="62"/>
      <c r="E38" s="7"/>
      <c r="F38" s="8"/>
      <c r="G38" s="7"/>
      <c r="H38" s="8"/>
      <c r="I38" s="7"/>
      <c r="J38" s="8"/>
      <c r="K38" s="9"/>
      <c r="L38" t="str">
        <f t="shared" si="0"/>
        <v/>
      </c>
      <c r="M38" s="9"/>
      <c r="W38" s="84"/>
      <c r="X38" s="84"/>
      <c r="Y38" s="66"/>
      <c r="Z38" s="72"/>
      <c r="AA38" s="67"/>
      <c r="AB38" s="67"/>
      <c r="AC38" s="67"/>
    </row>
    <row r="39" spans="2:29" x14ac:dyDescent="0.25">
      <c r="B39" s="7"/>
      <c r="C39" s="7"/>
      <c r="D39" s="62"/>
      <c r="E39" s="7"/>
      <c r="F39" s="8"/>
      <c r="G39" s="7"/>
      <c r="H39" s="8"/>
      <c r="I39" s="1"/>
      <c r="J39" s="6"/>
      <c r="L39" t="str">
        <f t="shared" si="0"/>
        <v/>
      </c>
      <c r="W39" s="21"/>
      <c r="X39" s="68"/>
      <c r="Y39" s="12"/>
      <c r="Z39" s="21"/>
      <c r="AA39" s="27"/>
      <c r="AB39" s="28"/>
      <c r="AC39" s="69"/>
    </row>
    <row r="40" spans="2:29" x14ac:dyDescent="0.25">
      <c r="B40" s="7"/>
      <c r="C40" s="7"/>
      <c r="D40" s="62"/>
      <c r="E40" s="7"/>
      <c r="F40" s="8"/>
      <c r="G40" s="7"/>
      <c r="H40" s="8"/>
      <c r="I40" s="1"/>
      <c r="J40" s="6"/>
      <c r="L40" t="str">
        <f t="shared" si="0"/>
        <v/>
      </c>
      <c r="W40" s="21"/>
      <c r="X40" s="68"/>
      <c r="Y40" s="12"/>
      <c r="Z40" s="21"/>
      <c r="AA40" s="27"/>
      <c r="AB40" s="28"/>
      <c r="AC40" s="69"/>
    </row>
    <row r="41" spans="2:29" x14ac:dyDescent="0.25">
      <c r="B41" s="7"/>
      <c r="C41" s="7"/>
      <c r="D41" s="62"/>
      <c r="E41" s="7"/>
      <c r="F41" s="8"/>
      <c r="G41" s="7"/>
      <c r="H41" s="8"/>
      <c r="I41" s="1"/>
      <c r="J41" s="6"/>
      <c r="L41" t="str">
        <f t="shared" si="0"/>
        <v/>
      </c>
      <c r="W41" s="21"/>
      <c r="X41" s="68"/>
      <c r="Y41" s="12"/>
      <c r="Z41" s="21"/>
      <c r="AA41" s="27"/>
      <c r="AB41" s="28"/>
      <c r="AC41" s="69"/>
    </row>
    <row r="42" spans="2:29" x14ac:dyDescent="0.25">
      <c r="B42" s="9"/>
      <c r="C42" s="9"/>
      <c r="H42" s="3"/>
      <c r="I42" s="3"/>
      <c r="J42" s="3"/>
      <c r="K42" s="3"/>
      <c r="L42" s="58">
        <f>(SUM(L9:L41))/24</f>
        <v>2.083333333333337E-2</v>
      </c>
      <c r="W42" s="21"/>
      <c r="X42" s="68"/>
      <c r="Y42" s="12"/>
      <c r="Z42" s="21"/>
      <c r="AA42" s="37"/>
      <c r="AB42" s="28"/>
      <c r="AC42" s="69"/>
    </row>
    <row r="43" spans="2:29" x14ac:dyDescent="0.25">
      <c r="B43" s="9"/>
      <c r="C43" s="9"/>
      <c r="H43" s="3"/>
      <c r="I43" s="3"/>
      <c r="J43" s="3"/>
      <c r="K43" s="3"/>
      <c r="W43" s="21"/>
      <c r="X43" s="68"/>
      <c r="Y43" s="12"/>
      <c r="Z43" s="21"/>
      <c r="AA43" s="30"/>
      <c r="AB43" s="28"/>
      <c r="AC43" s="69"/>
    </row>
    <row r="44" spans="2:29" x14ac:dyDescent="0.25">
      <c r="B44" s="9"/>
      <c r="C44" s="9"/>
      <c r="E44" s="3"/>
      <c r="F44" s="3"/>
      <c r="H44" s="3"/>
      <c r="I44" s="3"/>
      <c r="J44" s="3"/>
      <c r="K44" s="3"/>
      <c r="W44" s="21"/>
      <c r="X44" s="68"/>
      <c r="Y44" s="12"/>
      <c r="Z44" s="21"/>
      <c r="AA44" s="30"/>
      <c r="AB44" s="28"/>
      <c r="AC44" s="69"/>
    </row>
    <row r="45" spans="2:29" ht="15.75" customHeight="1" x14ac:dyDescent="0.25">
      <c r="B45" s="9"/>
      <c r="C45" s="9"/>
      <c r="E45" s="21"/>
      <c r="F45" s="3"/>
      <c r="H45" s="3"/>
      <c r="I45" s="21"/>
      <c r="J45" s="3"/>
      <c r="K45" s="3"/>
      <c r="W45" s="73"/>
      <c r="X45" s="75"/>
      <c r="Y45" s="12"/>
      <c r="Z45" s="21"/>
      <c r="AA45" s="28"/>
      <c r="AB45" s="28"/>
      <c r="AC45" s="69"/>
    </row>
    <row r="46" spans="2:29" ht="15.75" customHeight="1" x14ac:dyDescent="0.25">
      <c r="E46" s="21"/>
      <c r="F46" s="3"/>
      <c r="H46" s="3"/>
      <c r="I46" s="21"/>
      <c r="J46" s="3"/>
      <c r="K46" s="3"/>
      <c r="W46" s="74"/>
      <c r="X46" s="74"/>
      <c r="Y46" s="12"/>
      <c r="Z46" s="12"/>
      <c r="AA46" s="70"/>
      <c r="AB46" s="70"/>
      <c r="AC46" s="70"/>
    </row>
    <row r="47" spans="2:29" x14ac:dyDescent="0.25">
      <c r="E47" s="21"/>
      <c r="F47" s="3"/>
      <c r="H47" s="3"/>
      <c r="I47" s="21"/>
      <c r="J47" s="3"/>
      <c r="K47" s="3"/>
      <c r="W47" s="3"/>
      <c r="X47" s="3"/>
      <c r="Y47" s="3"/>
      <c r="Z47" s="3"/>
      <c r="AA47" s="3"/>
      <c r="AB47" s="3"/>
      <c r="AC47" s="3"/>
    </row>
    <row r="48" spans="2:29" x14ac:dyDescent="0.25">
      <c r="E48" s="21"/>
      <c r="F48" s="3"/>
      <c r="H48" s="3"/>
      <c r="I48" s="21"/>
      <c r="J48" s="3"/>
      <c r="K48" s="3"/>
      <c r="W48" s="3"/>
      <c r="X48" s="3"/>
      <c r="Y48" s="3"/>
      <c r="Z48" s="3"/>
      <c r="AA48" s="3"/>
      <c r="AB48" s="3"/>
      <c r="AC48" s="3"/>
    </row>
    <row r="49" spans="5:11" x14ac:dyDescent="0.25">
      <c r="E49" s="21"/>
      <c r="F49" s="3"/>
      <c r="H49" s="3"/>
      <c r="I49" s="21"/>
      <c r="J49" s="3"/>
      <c r="K49" s="3"/>
    </row>
    <row r="50" spans="5:11" x14ac:dyDescent="0.25">
      <c r="E50" s="21"/>
      <c r="F50" s="3"/>
      <c r="H50" s="3"/>
      <c r="I50" s="21"/>
      <c r="J50" s="3"/>
      <c r="K50" s="3"/>
    </row>
    <row r="51" spans="5:11" x14ac:dyDescent="0.25">
      <c r="E51" s="3"/>
      <c r="F51" s="3"/>
      <c r="H51" s="3"/>
      <c r="I51" s="21"/>
      <c r="J51" s="3"/>
      <c r="K51" s="3"/>
    </row>
    <row r="52" spans="5:11" x14ac:dyDescent="0.25">
      <c r="E52" s="3"/>
      <c r="F52" s="3"/>
      <c r="H52" s="3"/>
      <c r="I52" s="3"/>
      <c r="J52" s="3"/>
      <c r="K52" s="3"/>
    </row>
    <row r="53" spans="5:11" ht="15" customHeight="1" x14ac:dyDescent="0.25">
      <c r="H53" s="3"/>
      <c r="I53" s="3"/>
      <c r="J53" s="3"/>
      <c r="K53" s="3"/>
    </row>
    <row r="54" spans="5:11" x14ac:dyDescent="0.25">
      <c r="H54" s="3"/>
      <c r="I54" s="3"/>
      <c r="J54" s="3"/>
      <c r="K54" s="3"/>
    </row>
    <row r="55" spans="5:11" x14ac:dyDescent="0.25">
      <c r="H55" s="3"/>
      <c r="I55" s="3"/>
      <c r="J55" s="3"/>
      <c r="K55" s="3"/>
    </row>
    <row r="56" spans="5:11" x14ac:dyDescent="0.25">
      <c r="H56" s="3"/>
      <c r="I56" s="3"/>
      <c r="J56" s="3"/>
      <c r="K56" s="3"/>
    </row>
    <row r="57" spans="5:11" x14ac:dyDescent="0.25">
      <c r="H57" s="3"/>
      <c r="I57" s="3"/>
      <c r="J57" s="3"/>
      <c r="K57" s="3"/>
    </row>
    <row r="58" spans="5:11" x14ac:dyDescent="0.25">
      <c r="H58" s="3"/>
      <c r="I58" s="3"/>
      <c r="J58" s="3"/>
      <c r="K58" s="3"/>
    </row>
    <row r="59" spans="5:11" x14ac:dyDescent="0.25">
      <c r="H59" s="3"/>
      <c r="I59" s="3"/>
      <c r="J59" s="3"/>
      <c r="K59" s="3"/>
    </row>
    <row r="60" spans="5:11" x14ac:dyDescent="0.25">
      <c r="H60" s="3"/>
      <c r="I60" s="3"/>
      <c r="J60" s="3"/>
      <c r="K60" s="3"/>
    </row>
    <row r="61" spans="5:11" x14ac:dyDescent="0.25">
      <c r="H61" s="3"/>
      <c r="I61" s="3"/>
      <c r="J61" s="3"/>
      <c r="K61" s="3"/>
    </row>
    <row r="62" spans="5:11" x14ac:dyDescent="0.25">
      <c r="H62" s="3"/>
      <c r="I62" s="3"/>
      <c r="J62" s="3"/>
      <c r="K62" s="3"/>
    </row>
    <row r="63" spans="5:11" x14ac:dyDescent="0.25">
      <c r="H63" s="3"/>
      <c r="I63" s="3"/>
      <c r="J63" s="3"/>
      <c r="K63" s="3"/>
    </row>
  </sheetData>
  <mergeCells count="7">
    <mergeCell ref="Z37:Z38"/>
    <mergeCell ref="W45:W46"/>
    <mergeCell ref="X45:X46"/>
    <mergeCell ref="B6:D7"/>
    <mergeCell ref="E6:F6"/>
    <mergeCell ref="E7:F7"/>
    <mergeCell ref="W37:X38"/>
  </mergeCells>
  <pageMargins left="0.7" right="0.7" top="0.78740157499999996" bottom="0.78740157499999996" header="0.3" footer="0.3"/>
  <pageSetup paperSize="9" scale="2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J4" sqref="J4:J5"/>
    </sheetView>
  </sheetViews>
  <sheetFormatPr defaultRowHeight="15" x14ac:dyDescent="0.25"/>
  <cols>
    <col min="1" max="1" width="15.42578125" customWidth="1"/>
    <col min="4" max="6" width="9.140625" customWidth="1"/>
    <col min="8" max="8" width="19.5703125" customWidth="1"/>
    <col min="9" max="9" width="14.5703125" customWidth="1"/>
    <col min="10" max="10" width="5.28515625" customWidth="1"/>
    <col min="11" max="11" width="23.5703125" customWidth="1"/>
  </cols>
  <sheetData>
    <row r="1" spans="1:14" x14ac:dyDescent="0.25">
      <c r="A1">
        <v>1</v>
      </c>
      <c r="B1" t="s">
        <v>12</v>
      </c>
      <c r="C1" s="65">
        <f>IF(J4=1,'Leden 2017'!T10,IF(J4=2,'Únor 2017'!T10,IF(J4=3,'Březen 2017'!T10,IF(J4=4,'Duben 2017'!T10,IF(J4=5,'Květen 2017'!T10,IF(J4=6,'Červen 2017'!T10,IF(J4=7,'Červenec 2017'!T10,IF(J4=8,'Srpen 2017'!T10,IF(J4=9,'Září 2017'!T10,IF(J4=10,'Říjen 2017'!T10,IF(J4=11,'Listopad 2017'!T10,IF(J4=12,'Prosinec 2017'!T10,"Měsíc"))))))))))))</f>
        <v>0.33333333333333331</v>
      </c>
    </row>
    <row r="2" spans="1:14" x14ac:dyDescent="0.25">
      <c r="A2">
        <v>2</v>
      </c>
      <c r="B2" t="s">
        <v>2</v>
      </c>
      <c r="C2" s="65">
        <f>IF(J4=1,'Leden 2017'!T11,IF(J4=2,'Únor 2017'!T11,IF(J4=3,'Březen 2017'!T11,IF(J4=4,'Duben 2017'!T11,IF(J4=5,'Květen 2017'!T11,IF(J4=6,'Červen 2017'!T11,IF(J4=7,'Červenec 2017'!T11,IF(J4=8,'Srpen 2017'!T11,IF(J4=9,'Září 2017'!T11,IF(J4=10,'Říjen 2017'!T11,IF(J4=11,'Listopad 2017'!T11,IF(J4=12,'Prosinec 2017'!T11,"Měsíc"))))))))))))</f>
        <v>4.1666666666666685E-2</v>
      </c>
    </row>
    <row r="3" spans="1:14" ht="15.75" thickBot="1" x14ac:dyDescent="0.3">
      <c r="A3">
        <v>3</v>
      </c>
      <c r="B3" t="s">
        <v>15</v>
      </c>
      <c r="C3" s="65">
        <f>IF(J4=1,'Leden 2017'!T12,IF(J4=2,'Únor 2017'!T12,IF(J4=3,'Březen 2017'!T12,IF(J4=4,'Duben 2017'!T12,IF(J4=5,'Květen 2017'!T12,IF(J4=6,'Červen 2017'!T12,IF(J4=7,'Červenec 2017'!T12,IF(J4=8,'Srpen 2017'!T12,IF(J4=9,'Září 2017'!T12,IF(J4=10,'Říjen 2017'!T12,IF(J4=11,'Listopad 2017'!T12,IF(J4=12,'Prosinec 2017'!T12,"Měsíc"))))))))))))</f>
        <v>0</v>
      </c>
    </row>
    <row r="4" spans="1:14" ht="13.5" customHeight="1" thickBot="1" x14ac:dyDescent="0.3">
      <c r="A4">
        <v>4</v>
      </c>
      <c r="B4" t="s">
        <v>39</v>
      </c>
      <c r="C4" s="65">
        <f>IF(J4=1,'Leden 2017'!T13,IF(J4=2,'Únor 2017'!T13,IF(J4=3,'Březen 2017'!T13,IF(J4=4,'Duben 2017'!T13,IF(J4=5,'Květen 2017'!T13,IF(J4=6,'Červen 2017'!T13,IF(J4=7,'Červenec 2017'!T13,IF(J4=8,'Srpen 2017'!T13,IF(J4=9,'Září 2017'!T13,IF(J4=10,'Říjen 2017'!T13,IF(J4=11,'Listopad 2017'!T13,IF(J4=12,'Prosinec 2017'!T13,"Měsíc"))))))))))))</f>
        <v>0</v>
      </c>
      <c r="H4" s="85"/>
      <c r="I4" s="86"/>
      <c r="J4" s="95">
        <v>2</v>
      </c>
      <c r="K4" s="89" t="s">
        <v>41</v>
      </c>
      <c r="L4" s="10"/>
      <c r="M4" s="10"/>
      <c r="N4" s="11"/>
    </row>
    <row r="5" spans="1:14" ht="14.25" customHeight="1" thickBot="1" x14ac:dyDescent="0.3">
      <c r="A5">
        <v>5</v>
      </c>
      <c r="B5" t="s">
        <v>13</v>
      </c>
      <c r="C5" s="65">
        <f>IF(J4=1,'Leden 2017'!T14,IF(J4=2,'Únor 2017'!T14,IF(J4=3,'Březen 2017'!T14,IF(J4=4,'Duben 2017'!T14,IF(J4=5,'Květen 2017'!T14,IF(J4=6,'Červen 2017'!T14,IF(J4=7,'Červenec 2017'!T14,IF(J4=8,'Srpen 2017'!T14,IF(J4=9,'Září 2017'!T14,IF(J4=10,'Říjen 2017'!T14,IF(J4=11,'Listopad 2017'!T14,IF(J4=12,'Prosinec 2017'!T14,"Měsíc"))))))))))))</f>
        <v>0.375</v>
      </c>
      <c r="H5" s="87"/>
      <c r="I5" s="88"/>
      <c r="J5" s="96"/>
      <c r="K5" s="90"/>
      <c r="L5" s="22" t="s">
        <v>12</v>
      </c>
      <c r="M5" s="23" t="s">
        <v>17</v>
      </c>
      <c r="N5" s="24" t="s">
        <v>18</v>
      </c>
    </row>
    <row r="6" spans="1:14" x14ac:dyDescent="0.25">
      <c r="A6">
        <v>6</v>
      </c>
      <c r="B6" t="s">
        <v>40</v>
      </c>
      <c r="C6">
        <f>IF(J4=1,'Leden 2017'!T15,IF(J4=2,'Únor 2017'!T15,IF(J4=3,'Březen 2017'!T15,IF(J4=4,'Duben 2017'!T15,IF(J4=5,'Květen 2017'!T15,IF(J4=6,'Červen 2017'!T15,IF(J4=7,'Červenec 2017'!T15,IF(J4=8,'Srpen 2017'!T15,IF(J4=9,'Září 2017'!T15,IF(J4=10,'Říjen 2017'!T15,IF(J4=11,'Listopad 2017'!T15,IF(J4=12,'Prosinec 2017'!T15,"Měsíc"))))))))))))</f>
        <v>1</v>
      </c>
      <c r="H6" s="13" t="s">
        <v>19</v>
      </c>
      <c r="I6" s="14">
        <f>SUM(N7:N11)</f>
        <v>283.75</v>
      </c>
      <c r="J6" s="12"/>
      <c r="K6" s="13" t="s">
        <v>20</v>
      </c>
      <c r="L6" s="35"/>
      <c r="M6" s="25"/>
      <c r="N6" s="26">
        <f>B23</f>
        <v>1</v>
      </c>
    </row>
    <row r="7" spans="1:14" x14ac:dyDescent="0.25">
      <c r="A7">
        <v>7</v>
      </c>
      <c r="H7" s="15" t="s">
        <v>21</v>
      </c>
      <c r="I7" s="16">
        <f>(ROUNDUP(I6*B17,0))</f>
        <v>19</v>
      </c>
      <c r="J7" s="12"/>
      <c r="K7" s="15" t="s">
        <v>22</v>
      </c>
      <c r="L7" s="27">
        <f>C1*24</f>
        <v>8</v>
      </c>
      <c r="M7" s="28">
        <f>L7/8</f>
        <v>1</v>
      </c>
      <c r="N7" s="29">
        <f>L7*B15</f>
        <v>240</v>
      </c>
    </row>
    <row r="8" spans="1:14" x14ac:dyDescent="0.25">
      <c r="A8">
        <v>8</v>
      </c>
      <c r="H8" s="15" t="s">
        <v>23</v>
      </c>
      <c r="I8" s="16">
        <f>(ROUNDUP(I6*B18,0))</f>
        <v>13</v>
      </c>
      <c r="J8" s="12"/>
      <c r="K8" s="15" t="s">
        <v>15</v>
      </c>
      <c r="L8" s="27">
        <f>C3*24</f>
        <v>0</v>
      </c>
      <c r="M8" s="28">
        <f>L8/8</f>
        <v>0</v>
      </c>
      <c r="N8" s="29">
        <f>L8*B14</f>
        <v>0</v>
      </c>
    </row>
    <row r="9" spans="1:14" x14ac:dyDescent="0.25">
      <c r="A9">
        <v>9</v>
      </c>
      <c r="H9" s="15" t="s">
        <v>24</v>
      </c>
      <c r="I9" s="16">
        <f>(ROUNDUP(I6*B21,-2))</f>
        <v>400</v>
      </c>
      <c r="J9" s="12"/>
      <c r="K9" s="15" t="s">
        <v>16</v>
      </c>
      <c r="L9" s="27">
        <f>C4*24</f>
        <v>0</v>
      </c>
      <c r="M9" s="28">
        <f>L9/8</f>
        <v>0</v>
      </c>
      <c r="N9" s="29">
        <f>L9*B14</f>
        <v>0</v>
      </c>
    </row>
    <row r="10" spans="1:14" x14ac:dyDescent="0.25">
      <c r="A10">
        <v>10</v>
      </c>
      <c r="H10" s="15" t="s">
        <v>25</v>
      </c>
      <c r="I10" s="16">
        <f>(I9*B19)-B20</f>
        <v>-2010</v>
      </c>
      <c r="J10" s="12"/>
      <c r="K10" s="15" t="s">
        <v>26</v>
      </c>
      <c r="L10" s="27">
        <f>C2*24</f>
        <v>1.0000000000000004</v>
      </c>
      <c r="M10" s="28">
        <v>0</v>
      </c>
      <c r="N10" s="29">
        <f>L10*B15</f>
        <v>30.000000000000014</v>
      </c>
    </row>
    <row r="11" spans="1:14" ht="15.75" thickBot="1" x14ac:dyDescent="0.3">
      <c r="A11">
        <v>11</v>
      </c>
      <c r="H11" s="17" t="s">
        <v>27</v>
      </c>
      <c r="I11" s="18">
        <f>N12</f>
        <v>1</v>
      </c>
      <c r="J11" s="12"/>
      <c r="K11" s="15" t="s">
        <v>28</v>
      </c>
      <c r="L11" s="27">
        <f>C2*24</f>
        <v>1.0000000000000004</v>
      </c>
      <c r="M11" s="28">
        <v>0</v>
      </c>
      <c r="N11" s="29">
        <f>((L11*B14)/100)*B22</f>
        <v>13.750000000000007</v>
      </c>
    </row>
    <row r="12" spans="1:14" x14ac:dyDescent="0.25">
      <c r="A12">
        <v>12</v>
      </c>
      <c r="H12" s="91"/>
      <c r="I12" s="93">
        <f>I6-I7-I8-I10-I11</f>
        <v>2260.75</v>
      </c>
      <c r="J12" s="12"/>
      <c r="K12" s="15" t="s">
        <v>27</v>
      </c>
      <c r="L12" s="28"/>
      <c r="M12" s="28"/>
      <c r="N12" s="29">
        <f>C6*B16</f>
        <v>1</v>
      </c>
    </row>
    <row r="13" spans="1:14" ht="15.75" thickBot="1" x14ac:dyDescent="0.3">
      <c r="H13" s="92"/>
      <c r="I13" s="94"/>
      <c r="J13" s="19"/>
      <c r="K13" s="20"/>
      <c r="L13" s="31"/>
      <c r="M13" s="31"/>
      <c r="N13" s="32"/>
    </row>
    <row r="14" spans="1:14" x14ac:dyDescent="0.25">
      <c r="A14" s="33" t="s">
        <v>29</v>
      </c>
      <c r="B14" s="34">
        <v>55</v>
      </c>
    </row>
    <row r="15" spans="1:14" x14ac:dyDescent="0.25">
      <c r="A15" s="33" t="s">
        <v>30</v>
      </c>
      <c r="B15" s="34">
        <v>30</v>
      </c>
    </row>
    <row r="16" spans="1:14" x14ac:dyDescent="0.25">
      <c r="A16" s="33" t="s">
        <v>31</v>
      </c>
      <c r="B16" s="34">
        <v>1</v>
      </c>
    </row>
    <row r="17" spans="1:2" x14ac:dyDescent="0.25">
      <c r="A17" s="33" t="s">
        <v>32</v>
      </c>
      <c r="B17" s="34">
        <v>6.5000000000000002E-2</v>
      </c>
    </row>
    <row r="18" spans="1:2" x14ac:dyDescent="0.25">
      <c r="A18" s="33" t="s">
        <v>33</v>
      </c>
      <c r="B18" s="34">
        <v>4.4999999999999998E-2</v>
      </c>
    </row>
    <row r="19" spans="1:2" x14ac:dyDescent="0.25">
      <c r="A19" s="33" t="s">
        <v>34</v>
      </c>
      <c r="B19" s="34">
        <v>0.15</v>
      </c>
    </row>
    <row r="20" spans="1:2" x14ac:dyDescent="0.25">
      <c r="A20" s="33" t="s">
        <v>35</v>
      </c>
      <c r="B20" s="34">
        <v>2070</v>
      </c>
    </row>
    <row r="21" spans="1:2" x14ac:dyDescent="0.25">
      <c r="A21" s="33" t="s">
        <v>36</v>
      </c>
      <c r="B21" s="34">
        <v>1.34</v>
      </c>
    </row>
    <row r="22" spans="1:2" x14ac:dyDescent="0.25">
      <c r="A22" s="33" t="s">
        <v>37</v>
      </c>
      <c r="B22" s="34">
        <v>25</v>
      </c>
    </row>
    <row r="23" spans="1:2" x14ac:dyDescent="0.25">
      <c r="A23" s="33" t="s">
        <v>20</v>
      </c>
      <c r="B23" s="34">
        <v>1</v>
      </c>
    </row>
  </sheetData>
  <mergeCells count="5">
    <mergeCell ref="H4:I5"/>
    <mergeCell ref="K4:K5"/>
    <mergeCell ref="H12:H13"/>
    <mergeCell ref="I12:I13"/>
    <mergeCell ref="J4:J5"/>
  </mergeCells>
  <dataValidations count="1">
    <dataValidation type="list" allowBlank="1" showInputMessage="1" showErrorMessage="1" sqref="D3 J4:J5">
      <formula1>$A$1:$A$12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showGridLines="0" tabSelected="1" topLeftCell="A7" zoomScale="115" zoomScaleNormal="115" workbookViewId="0">
      <selection activeCell="J9" sqref="J9"/>
    </sheetView>
  </sheetViews>
  <sheetFormatPr defaultRowHeight="15" x14ac:dyDescent="0.25"/>
  <cols>
    <col min="2" max="2" width="4" customWidth="1"/>
    <col min="3" max="3" width="4.42578125" customWidth="1"/>
    <col min="4" max="4" width="7" style="60" customWidth="1"/>
    <col min="5" max="6" width="12.5703125" customWidth="1"/>
    <col min="7" max="7" width="14.28515625" customWidth="1"/>
    <col min="8" max="8" width="16.5703125" customWidth="1"/>
    <col min="9" max="9" width="12.5703125" customWidth="1"/>
    <col min="10" max="10" width="16" customWidth="1"/>
    <col min="11" max="11" width="14" customWidth="1"/>
    <col min="12" max="12" width="7.5703125" hidden="1" customWidth="1"/>
    <col min="13" max="13" width="0" hidden="1" customWidth="1"/>
    <col min="14" max="14" width="14.85546875" customWidth="1"/>
    <col min="15" max="15" width="11.42578125" customWidth="1"/>
    <col min="16" max="16" width="11.5703125" customWidth="1"/>
    <col min="17" max="17" width="10.5703125" customWidth="1"/>
    <col min="19" max="20" width="0" hidden="1" customWidth="1"/>
    <col min="23" max="23" width="18.42578125" customWidth="1"/>
    <col min="24" max="24" width="12.5703125" customWidth="1"/>
    <col min="25" max="25" width="5.5703125" customWidth="1"/>
    <col min="26" max="26" width="23" customWidth="1"/>
  </cols>
  <sheetData>
    <row r="1" spans="1:20" x14ac:dyDescent="0.25">
      <c r="L1" s="5">
        <v>0.33333333333333331</v>
      </c>
      <c r="M1" s="5">
        <v>2.0833333333333332E-2</v>
      </c>
    </row>
    <row r="6" spans="1:20" ht="24.95" customHeight="1" x14ac:dyDescent="0.25">
      <c r="B6" s="76"/>
      <c r="C6" s="77"/>
      <c r="D6" s="77"/>
      <c r="E6" s="79" t="s">
        <v>12</v>
      </c>
      <c r="F6" s="80"/>
      <c r="G6" s="64" t="s">
        <v>2</v>
      </c>
      <c r="H6" s="49" t="s">
        <v>15</v>
      </c>
      <c r="I6" s="50" t="s">
        <v>16</v>
      </c>
      <c r="J6" s="49" t="s">
        <v>13</v>
      </c>
      <c r="K6" s="51" t="s">
        <v>40</v>
      </c>
      <c r="L6" s="2"/>
    </row>
    <row r="7" spans="1:20" ht="24.95" customHeight="1" thickBot="1" x14ac:dyDescent="0.3">
      <c r="A7" s="3"/>
      <c r="B7" s="78"/>
      <c r="C7" s="77"/>
      <c r="D7" s="77"/>
      <c r="E7" s="81">
        <f>J7-G7</f>
        <v>0.33333333333333331</v>
      </c>
      <c r="F7" s="82"/>
      <c r="G7" s="52">
        <f>L42</f>
        <v>4.1666666666666685E-2</v>
      </c>
      <c r="H7" s="53">
        <f>SUM(H9:H41)</f>
        <v>0</v>
      </c>
      <c r="I7" s="54">
        <f>SUM(I9:I41)</f>
        <v>0</v>
      </c>
      <c r="J7" s="53">
        <f>SUM(J9:J41)</f>
        <v>0.375</v>
      </c>
      <c r="K7" s="55">
        <f>SUM(K9:K41)</f>
        <v>1</v>
      </c>
    </row>
    <row r="8" spans="1:20" s="4" customFormat="1" ht="20.100000000000001" customHeight="1" thickBot="1" x14ac:dyDescent="0.3">
      <c r="B8" s="43"/>
      <c r="C8" s="47"/>
      <c r="D8" s="61" t="s">
        <v>38</v>
      </c>
      <c r="E8" s="44" t="s">
        <v>0</v>
      </c>
      <c r="F8" s="45" t="s">
        <v>1</v>
      </c>
      <c r="G8" s="46" t="s">
        <v>2</v>
      </c>
      <c r="H8" s="48" t="s">
        <v>15</v>
      </c>
      <c r="I8" s="48" t="s">
        <v>16</v>
      </c>
      <c r="J8" s="44" t="s">
        <v>3</v>
      </c>
      <c r="K8" s="48" t="s">
        <v>14</v>
      </c>
    </row>
    <row r="9" spans="1:20" x14ac:dyDescent="0.25">
      <c r="B9" s="7">
        <v>1</v>
      </c>
      <c r="C9" s="7" t="s">
        <v>4</v>
      </c>
      <c r="D9" s="62">
        <v>42828</v>
      </c>
      <c r="E9" s="56">
        <v>0.28125</v>
      </c>
      <c r="F9" s="56">
        <v>0.65625</v>
      </c>
      <c r="G9" s="57">
        <f>IF(OR(J9=0,J9=""),"",IF(J9&gt;$L$1,J9-$L$1,"-"&amp;TEXT($L$1-J9,"h:mm")))</f>
        <v>4.1666666666666685E-2</v>
      </c>
      <c r="H9" s="8">
        <v>0</v>
      </c>
      <c r="I9" s="8">
        <v>0</v>
      </c>
      <c r="J9" s="8">
        <f>IF(OR(ISBLANK(E9),ISBLANK(F9)),"",SUM(F9-E9))</f>
        <v>0.375</v>
      </c>
      <c r="K9" s="7">
        <v>1</v>
      </c>
      <c r="L9">
        <f>IF(OR(J9=0,J9=""),"",SUM(J9-$L$1)*24)</f>
        <v>1.0000000000000004</v>
      </c>
      <c r="M9" s="36"/>
    </row>
    <row r="10" spans="1:20" x14ac:dyDescent="0.25">
      <c r="B10" s="7">
        <v>2</v>
      </c>
      <c r="C10" s="7" t="s">
        <v>5</v>
      </c>
      <c r="D10" s="62">
        <v>42829</v>
      </c>
      <c r="E10" s="56"/>
      <c r="F10" s="56"/>
      <c r="G10" s="57"/>
      <c r="H10" s="8"/>
      <c r="I10" s="8"/>
      <c r="J10" s="8"/>
      <c r="K10" s="7"/>
      <c r="L10" t="str">
        <f>IF(OR(J10=0,J10=""),"",SUM(J10-$L$1)*24)</f>
        <v/>
      </c>
      <c r="S10" t="s">
        <v>12</v>
      </c>
      <c r="T10" s="65">
        <f>E7</f>
        <v>0.33333333333333331</v>
      </c>
    </row>
    <row r="11" spans="1:20" x14ac:dyDescent="0.25">
      <c r="B11" s="7">
        <v>3</v>
      </c>
      <c r="C11" s="7" t="s">
        <v>6</v>
      </c>
      <c r="D11" s="62">
        <v>42830</v>
      </c>
      <c r="E11" s="56"/>
      <c r="F11" s="56"/>
      <c r="G11" s="57" t="str">
        <f t="shared" ref="G11:G28" si="0">IF(OR(J11=0,J11=""),"",IF(J11&gt;$L$1,J11-$L$1,"-"&amp;TEXT($L$1-J11,"h:mm")))</f>
        <v/>
      </c>
      <c r="H11" s="8"/>
      <c r="I11" s="8"/>
      <c r="J11" s="8" t="str">
        <f t="shared" ref="J10:J24" si="1">IF(OR(ISBLANK(E11),ISBLANK(F11)),"",SUM(F11-E11))</f>
        <v/>
      </c>
      <c r="K11" s="7"/>
      <c r="L11" t="str">
        <f>IF(OR(J11=0,J11=""),"",SUM(J11-$L$1)*24)</f>
        <v/>
      </c>
      <c r="M11" s="5"/>
      <c r="S11" t="s">
        <v>2</v>
      </c>
      <c r="T11" s="5">
        <f>G7</f>
        <v>4.1666666666666685E-2</v>
      </c>
    </row>
    <row r="12" spans="1:20" x14ac:dyDescent="0.25">
      <c r="B12" s="7">
        <v>4</v>
      </c>
      <c r="C12" s="7" t="s">
        <v>7</v>
      </c>
      <c r="D12" s="62">
        <v>42831</v>
      </c>
      <c r="E12" s="56"/>
      <c r="F12" s="56"/>
      <c r="G12" s="57" t="str">
        <f t="shared" si="0"/>
        <v/>
      </c>
      <c r="H12" s="8"/>
      <c r="I12" s="8"/>
      <c r="J12" s="8" t="str">
        <f t="shared" si="1"/>
        <v/>
      </c>
      <c r="K12" s="7"/>
      <c r="L12" t="str">
        <f t="shared" ref="L12:L41" si="2">IF(OR(J12=0,J12=""),"",SUM(J12-$L$1)*24)</f>
        <v/>
      </c>
      <c r="S12" t="s">
        <v>15</v>
      </c>
      <c r="T12" s="65">
        <f>H7</f>
        <v>0</v>
      </c>
    </row>
    <row r="13" spans="1:20" x14ac:dyDescent="0.25">
      <c r="B13" s="7">
        <v>5</v>
      </c>
      <c r="C13" s="7" t="s">
        <v>8</v>
      </c>
      <c r="D13" s="62">
        <v>42832</v>
      </c>
      <c r="E13" s="8"/>
      <c r="F13" s="8"/>
      <c r="G13" s="57" t="str">
        <f t="shared" si="0"/>
        <v/>
      </c>
      <c r="H13" s="8"/>
      <c r="I13" s="8"/>
      <c r="J13" s="8" t="str">
        <f t="shared" si="1"/>
        <v/>
      </c>
      <c r="K13" s="9"/>
      <c r="L13" t="str">
        <f t="shared" si="2"/>
        <v/>
      </c>
      <c r="S13" t="s">
        <v>39</v>
      </c>
      <c r="T13" s="65">
        <f>I7</f>
        <v>0</v>
      </c>
    </row>
    <row r="14" spans="1:20" x14ac:dyDescent="0.25">
      <c r="B14" s="39"/>
      <c r="C14" s="39" t="s">
        <v>9</v>
      </c>
      <c r="D14" s="63">
        <v>42833</v>
      </c>
      <c r="E14" s="40"/>
      <c r="F14" s="40"/>
      <c r="G14" s="57" t="str">
        <f t="shared" si="0"/>
        <v/>
      </c>
      <c r="H14" s="40"/>
      <c r="I14" s="40"/>
      <c r="J14" s="8" t="str">
        <f t="shared" si="1"/>
        <v/>
      </c>
      <c r="K14" s="41"/>
      <c r="L14" t="str">
        <f t="shared" si="2"/>
        <v/>
      </c>
      <c r="S14" t="s">
        <v>13</v>
      </c>
      <c r="T14" s="65">
        <f>J7</f>
        <v>0.375</v>
      </c>
    </row>
    <row r="15" spans="1:20" x14ac:dyDescent="0.25">
      <c r="B15" s="39"/>
      <c r="C15" s="39" t="s">
        <v>10</v>
      </c>
      <c r="D15" s="63">
        <v>42834</v>
      </c>
      <c r="E15" s="39"/>
      <c r="F15" s="40"/>
      <c r="G15" s="57" t="str">
        <f t="shared" si="0"/>
        <v/>
      </c>
      <c r="H15" s="40"/>
      <c r="I15" s="40"/>
      <c r="J15" s="8" t="str">
        <f t="shared" si="1"/>
        <v/>
      </c>
      <c r="K15" s="41"/>
      <c r="L15" t="str">
        <f t="shared" si="2"/>
        <v/>
      </c>
      <c r="S15" t="s">
        <v>40</v>
      </c>
      <c r="T15">
        <f>K7</f>
        <v>1</v>
      </c>
    </row>
    <row r="16" spans="1:20" x14ac:dyDescent="0.25">
      <c r="B16" s="7">
        <v>6</v>
      </c>
      <c r="C16" s="7" t="s">
        <v>4</v>
      </c>
      <c r="D16" s="62">
        <v>42835</v>
      </c>
      <c r="E16" s="7"/>
      <c r="F16" s="8"/>
      <c r="G16" s="57" t="str">
        <f t="shared" si="0"/>
        <v/>
      </c>
      <c r="H16" s="8"/>
      <c r="I16" s="8"/>
      <c r="J16" s="8" t="str">
        <f t="shared" si="1"/>
        <v/>
      </c>
      <c r="K16" s="9"/>
      <c r="L16" t="str">
        <f t="shared" si="2"/>
        <v/>
      </c>
    </row>
    <row r="17" spans="2:30" x14ac:dyDescent="0.25">
      <c r="B17" s="7">
        <v>7</v>
      </c>
      <c r="C17" s="7" t="s">
        <v>5</v>
      </c>
      <c r="D17" s="62">
        <v>42836</v>
      </c>
      <c r="E17" s="7"/>
      <c r="F17" s="8"/>
      <c r="G17" s="57" t="str">
        <f t="shared" si="0"/>
        <v/>
      </c>
      <c r="H17" s="8"/>
      <c r="I17" s="8"/>
      <c r="J17" s="8" t="str">
        <f t="shared" si="1"/>
        <v/>
      </c>
      <c r="K17" s="9"/>
      <c r="L17" t="str">
        <f t="shared" si="2"/>
        <v/>
      </c>
    </row>
    <row r="18" spans="2:30" x14ac:dyDescent="0.25">
      <c r="B18" s="7">
        <v>8</v>
      </c>
      <c r="C18" s="7" t="s">
        <v>6</v>
      </c>
      <c r="D18" s="62">
        <v>42837</v>
      </c>
      <c r="E18" s="7"/>
      <c r="F18" s="8"/>
      <c r="G18" s="57" t="str">
        <f t="shared" si="0"/>
        <v/>
      </c>
      <c r="H18" s="8"/>
      <c r="I18" s="8"/>
      <c r="J18" s="8" t="str">
        <f t="shared" si="1"/>
        <v/>
      </c>
      <c r="K18" s="9"/>
      <c r="L18" t="str">
        <f t="shared" si="2"/>
        <v/>
      </c>
    </row>
    <row r="19" spans="2:30" x14ac:dyDescent="0.25">
      <c r="B19" s="7">
        <v>9</v>
      </c>
      <c r="C19" s="7" t="s">
        <v>7</v>
      </c>
      <c r="D19" s="62">
        <v>42838</v>
      </c>
      <c r="E19" s="7"/>
      <c r="F19" s="8"/>
      <c r="G19" s="57" t="str">
        <f t="shared" si="0"/>
        <v/>
      </c>
      <c r="H19" s="8"/>
      <c r="I19" s="8"/>
      <c r="J19" s="8" t="str">
        <f t="shared" si="1"/>
        <v/>
      </c>
      <c r="K19" s="9"/>
      <c r="L19" t="str">
        <f t="shared" si="2"/>
        <v/>
      </c>
    </row>
    <row r="20" spans="2:30" x14ac:dyDescent="0.25">
      <c r="B20" s="7">
        <v>10</v>
      </c>
      <c r="C20" s="7" t="s">
        <v>8</v>
      </c>
      <c r="D20" s="62">
        <v>42839</v>
      </c>
      <c r="E20" s="7"/>
      <c r="F20" s="8"/>
      <c r="G20" s="57" t="str">
        <f t="shared" si="0"/>
        <v/>
      </c>
      <c r="H20" s="38"/>
      <c r="I20" s="8"/>
      <c r="J20" s="8" t="str">
        <f t="shared" si="1"/>
        <v/>
      </c>
      <c r="K20" s="9"/>
      <c r="L20" t="str">
        <f t="shared" si="2"/>
        <v/>
      </c>
    </row>
    <row r="21" spans="2:30" x14ac:dyDescent="0.25">
      <c r="B21" s="39"/>
      <c r="C21" s="39" t="s">
        <v>11</v>
      </c>
      <c r="D21" s="63">
        <v>42840</v>
      </c>
      <c r="E21" s="39"/>
      <c r="F21" s="40"/>
      <c r="G21" s="57" t="str">
        <f t="shared" si="0"/>
        <v/>
      </c>
      <c r="H21" s="42"/>
      <c r="I21" s="40"/>
      <c r="J21" s="8" t="str">
        <f t="shared" si="1"/>
        <v/>
      </c>
      <c r="K21" s="41"/>
      <c r="L21" t="str">
        <f t="shared" si="2"/>
        <v/>
      </c>
    </row>
    <row r="22" spans="2:30" x14ac:dyDescent="0.25">
      <c r="B22" s="39"/>
      <c r="C22" s="39" t="s">
        <v>10</v>
      </c>
      <c r="D22" s="63">
        <v>42841</v>
      </c>
      <c r="E22" s="39"/>
      <c r="F22" s="40"/>
      <c r="G22" s="57" t="str">
        <f t="shared" si="0"/>
        <v/>
      </c>
      <c r="H22" s="42"/>
      <c r="I22" s="40"/>
      <c r="J22" s="8" t="str">
        <f t="shared" si="1"/>
        <v/>
      </c>
      <c r="K22" s="41"/>
      <c r="L22" t="str">
        <f t="shared" si="2"/>
        <v/>
      </c>
    </row>
    <row r="23" spans="2:30" x14ac:dyDescent="0.25">
      <c r="B23" s="7">
        <v>11</v>
      </c>
      <c r="C23" s="7" t="s">
        <v>4</v>
      </c>
      <c r="D23" s="62">
        <v>42842</v>
      </c>
      <c r="E23" s="7"/>
      <c r="F23" s="8"/>
      <c r="G23" s="57" t="str">
        <f t="shared" si="0"/>
        <v/>
      </c>
      <c r="H23" s="38"/>
      <c r="I23" s="8"/>
      <c r="J23" s="8" t="str">
        <f t="shared" si="1"/>
        <v/>
      </c>
      <c r="K23" s="9"/>
      <c r="L23" t="str">
        <f t="shared" si="2"/>
        <v/>
      </c>
    </row>
    <row r="24" spans="2:30" x14ac:dyDescent="0.25">
      <c r="B24" s="7">
        <v>12</v>
      </c>
      <c r="C24" s="7" t="s">
        <v>5</v>
      </c>
      <c r="D24" s="62">
        <v>42843</v>
      </c>
      <c r="E24" s="7"/>
      <c r="F24" s="8"/>
      <c r="G24" s="57" t="str">
        <f t="shared" si="0"/>
        <v/>
      </c>
      <c r="H24" s="8"/>
      <c r="I24" s="8"/>
      <c r="J24" s="8" t="str">
        <f t="shared" si="1"/>
        <v/>
      </c>
      <c r="K24" s="9"/>
      <c r="L24" t="str">
        <f t="shared" si="2"/>
        <v/>
      </c>
      <c r="W24" s="33"/>
      <c r="X24" s="34"/>
    </row>
    <row r="25" spans="2:30" x14ac:dyDescent="0.25">
      <c r="B25" s="7">
        <v>13</v>
      </c>
      <c r="C25" s="7" t="s">
        <v>6</v>
      </c>
      <c r="D25" s="62">
        <v>42844</v>
      </c>
      <c r="E25" s="7"/>
      <c r="F25" s="8"/>
      <c r="G25" s="57" t="str">
        <f t="shared" si="0"/>
        <v/>
      </c>
      <c r="H25" s="8"/>
      <c r="I25" s="8"/>
      <c r="J25" s="8"/>
      <c r="K25" s="9"/>
      <c r="L25" t="str">
        <f t="shared" si="2"/>
        <v/>
      </c>
      <c r="W25" s="33"/>
      <c r="X25" s="34"/>
    </row>
    <row r="26" spans="2:30" x14ac:dyDescent="0.25">
      <c r="B26" s="7">
        <v>14</v>
      </c>
      <c r="C26" s="7" t="s">
        <v>7</v>
      </c>
      <c r="D26" s="62">
        <v>42845</v>
      </c>
      <c r="E26" s="7"/>
      <c r="F26" s="8"/>
      <c r="G26" s="57" t="str">
        <f t="shared" si="0"/>
        <v/>
      </c>
      <c r="H26" s="8"/>
      <c r="I26" s="8"/>
      <c r="J26" s="8"/>
      <c r="K26" s="9"/>
      <c r="L26" t="str">
        <f t="shared" si="2"/>
        <v/>
      </c>
      <c r="W26" s="33"/>
      <c r="X26" s="34"/>
    </row>
    <row r="27" spans="2:30" x14ac:dyDescent="0.25">
      <c r="B27" s="7">
        <v>15</v>
      </c>
      <c r="C27" s="7" t="s">
        <v>8</v>
      </c>
      <c r="D27" s="62">
        <v>42846</v>
      </c>
      <c r="E27" s="7"/>
      <c r="F27" s="8"/>
      <c r="G27" s="57" t="str">
        <f t="shared" si="0"/>
        <v/>
      </c>
      <c r="H27" s="8"/>
      <c r="I27" s="8"/>
      <c r="J27" s="8"/>
      <c r="K27" s="9"/>
      <c r="L27" t="str">
        <f t="shared" si="2"/>
        <v/>
      </c>
      <c r="W27" s="33"/>
      <c r="X27" s="34"/>
    </row>
    <row r="28" spans="2:30" x14ac:dyDescent="0.25">
      <c r="B28" s="39"/>
      <c r="C28" s="39" t="s">
        <v>11</v>
      </c>
      <c r="D28" s="63">
        <v>42847</v>
      </c>
      <c r="E28" s="39"/>
      <c r="F28" s="40"/>
      <c r="G28" s="57" t="str">
        <f t="shared" si="0"/>
        <v/>
      </c>
      <c r="H28" s="40"/>
      <c r="I28" s="40"/>
      <c r="J28" s="40"/>
      <c r="K28" s="41"/>
      <c r="L28" t="str">
        <f t="shared" si="2"/>
        <v/>
      </c>
      <c r="W28" s="33"/>
      <c r="X28" s="34"/>
    </row>
    <row r="29" spans="2:30" x14ac:dyDescent="0.25">
      <c r="B29" s="39"/>
      <c r="C29" s="39" t="s">
        <v>10</v>
      </c>
      <c r="D29" s="63">
        <v>42848</v>
      </c>
      <c r="E29" s="39"/>
      <c r="F29" s="40"/>
      <c r="G29" s="59"/>
      <c r="H29" s="40"/>
      <c r="I29" s="40"/>
      <c r="J29" s="40"/>
      <c r="K29" s="41"/>
      <c r="L29" t="str">
        <f t="shared" si="2"/>
        <v/>
      </c>
      <c r="U29" s="3"/>
      <c r="V29" s="3"/>
      <c r="W29" s="21"/>
      <c r="X29" s="12"/>
      <c r="Y29" s="3"/>
      <c r="Z29" s="3"/>
      <c r="AA29" s="3"/>
      <c r="AB29" s="3"/>
      <c r="AC29" s="3"/>
      <c r="AD29" s="3"/>
    </row>
    <row r="30" spans="2:30" x14ac:dyDescent="0.25">
      <c r="B30" s="7">
        <v>16</v>
      </c>
      <c r="C30" s="7" t="s">
        <v>4</v>
      </c>
      <c r="D30" s="62">
        <v>42849</v>
      </c>
      <c r="E30" s="7"/>
      <c r="F30" s="8"/>
      <c r="G30" s="57"/>
      <c r="H30" s="8"/>
      <c r="I30" s="8"/>
      <c r="J30" s="8"/>
      <c r="K30" s="9"/>
      <c r="L30" t="str">
        <f t="shared" si="2"/>
        <v/>
      </c>
      <c r="U30" s="3"/>
      <c r="V30" s="3"/>
      <c r="W30" s="21"/>
      <c r="X30" s="12"/>
      <c r="Y30" s="3"/>
      <c r="Z30" s="3"/>
      <c r="AA30" s="3"/>
      <c r="AB30" s="3"/>
      <c r="AC30" s="3"/>
      <c r="AD30" s="3"/>
    </row>
    <row r="31" spans="2:30" x14ac:dyDescent="0.25">
      <c r="B31" s="7">
        <v>17</v>
      </c>
      <c r="C31" s="7" t="s">
        <v>5</v>
      </c>
      <c r="D31" s="62">
        <v>42850</v>
      </c>
      <c r="E31" s="7"/>
      <c r="F31" s="8"/>
      <c r="G31" s="57"/>
      <c r="H31" s="8"/>
      <c r="I31" s="8"/>
      <c r="J31" s="8"/>
      <c r="K31" s="9"/>
      <c r="L31" t="str">
        <f t="shared" si="2"/>
        <v/>
      </c>
      <c r="U31" s="3"/>
      <c r="V31" s="3"/>
      <c r="W31" s="21"/>
      <c r="X31" s="12"/>
      <c r="Y31" s="3"/>
      <c r="Z31" s="3"/>
      <c r="AA31" s="3"/>
      <c r="AB31" s="3"/>
      <c r="AC31" s="3"/>
      <c r="AD31" s="3"/>
    </row>
    <row r="32" spans="2:30" x14ac:dyDescent="0.25">
      <c r="B32" s="7">
        <v>18</v>
      </c>
      <c r="C32" s="7" t="s">
        <v>6</v>
      </c>
      <c r="D32" s="62">
        <v>42851</v>
      </c>
      <c r="E32" s="7"/>
      <c r="F32" s="8"/>
      <c r="G32" s="57"/>
      <c r="H32" s="8"/>
      <c r="I32" s="8"/>
      <c r="J32" s="8"/>
      <c r="K32" s="9"/>
      <c r="L32" t="str">
        <f t="shared" si="2"/>
        <v/>
      </c>
      <c r="U32" s="3"/>
      <c r="V32" s="3"/>
      <c r="W32" s="21"/>
      <c r="X32" s="12"/>
      <c r="Y32" s="3"/>
      <c r="Z32" s="3"/>
      <c r="AA32" s="3"/>
      <c r="AB32" s="3"/>
      <c r="AC32" s="3"/>
      <c r="AD32" s="3"/>
    </row>
    <row r="33" spans="2:30" x14ac:dyDescent="0.25">
      <c r="B33" s="7">
        <v>19</v>
      </c>
      <c r="C33" s="7" t="s">
        <v>7</v>
      </c>
      <c r="D33" s="62">
        <v>42852</v>
      </c>
      <c r="E33" s="7"/>
      <c r="F33" s="8"/>
      <c r="G33" s="57"/>
      <c r="H33" s="8"/>
      <c r="I33" s="8"/>
      <c r="J33" s="8"/>
      <c r="K33" s="9"/>
      <c r="L33" t="str">
        <f t="shared" si="2"/>
        <v/>
      </c>
      <c r="U33" s="3"/>
      <c r="V33" s="3"/>
      <c r="W33" s="21"/>
      <c r="X33" s="12"/>
      <c r="Y33" s="3"/>
      <c r="Z33" s="3"/>
      <c r="AA33" s="3"/>
      <c r="AB33" s="3"/>
      <c r="AC33" s="3"/>
      <c r="AD33" s="3"/>
    </row>
    <row r="34" spans="2:30" x14ac:dyDescent="0.25">
      <c r="B34" s="7">
        <v>20</v>
      </c>
      <c r="C34" s="7" t="s">
        <v>8</v>
      </c>
      <c r="D34" s="62">
        <v>42853</v>
      </c>
      <c r="E34" s="7"/>
      <c r="F34" s="8"/>
      <c r="G34" s="57"/>
      <c r="H34" s="8"/>
      <c r="I34" s="8"/>
      <c r="J34" s="8"/>
      <c r="K34" s="9"/>
      <c r="L34" t="str">
        <f t="shared" si="2"/>
        <v/>
      </c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2:30" x14ac:dyDescent="0.25">
      <c r="B35" s="39"/>
      <c r="C35" s="39" t="s">
        <v>11</v>
      </c>
      <c r="D35" s="63">
        <v>42854</v>
      </c>
      <c r="E35" s="39"/>
      <c r="F35" s="40"/>
      <c r="G35" s="59"/>
      <c r="H35" s="40"/>
      <c r="I35" s="39"/>
      <c r="J35" s="40"/>
      <c r="K35" s="41"/>
      <c r="L35" t="str">
        <f t="shared" si="2"/>
        <v/>
      </c>
      <c r="M35" s="9"/>
      <c r="N35" s="9"/>
      <c r="O35" s="9"/>
      <c r="P35" s="9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2:30" x14ac:dyDescent="0.25">
      <c r="B36" s="39"/>
      <c r="C36" s="39" t="s">
        <v>10</v>
      </c>
      <c r="D36" s="63">
        <v>42855</v>
      </c>
      <c r="E36" s="39"/>
      <c r="F36" s="40"/>
      <c r="G36" s="59"/>
      <c r="H36" s="40"/>
      <c r="I36" s="39"/>
      <c r="J36" s="40"/>
      <c r="K36" s="41"/>
      <c r="L36" t="str">
        <f t="shared" si="2"/>
        <v/>
      </c>
      <c r="M36" s="9"/>
      <c r="N36" s="9"/>
      <c r="O36" s="9"/>
      <c r="P36" s="9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2:30" ht="15" customHeight="1" x14ac:dyDescent="0.25">
      <c r="B37" s="7"/>
      <c r="C37" s="7"/>
      <c r="D37" s="62"/>
      <c r="E37" s="7"/>
      <c r="F37" s="8"/>
      <c r="G37" s="7"/>
      <c r="H37" s="8"/>
      <c r="I37" s="7"/>
      <c r="J37" s="8"/>
      <c r="K37" s="9"/>
      <c r="L37" t="str">
        <f t="shared" si="2"/>
        <v/>
      </c>
      <c r="M37" s="9"/>
      <c r="U37" s="3"/>
      <c r="V37" s="3"/>
      <c r="W37" s="83"/>
      <c r="X37" s="84"/>
      <c r="Y37" s="66"/>
      <c r="Z37" s="71"/>
      <c r="AA37" s="12"/>
      <c r="AB37" s="12"/>
      <c r="AC37" s="12"/>
      <c r="AD37" s="3"/>
    </row>
    <row r="38" spans="2:30" ht="15" customHeight="1" x14ac:dyDescent="0.25">
      <c r="B38" s="7"/>
      <c r="C38" s="7"/>
      <c r="D38" s="62"/>
      <c r="E38" s="7"/>
      <c r="F38" s="8"/>
      <c r="G38" s="7"/>
      <c r="H38" s="8"/>
      <c r="I38" s="7"/>
      <c r="J38" s="8"/>
      <c r="K38" s="9"/>
      <c r="L38" t="str">
        <f t="shared" si="2"/>
        <v/>
      </c>
      <c r="M38" s="9"/>
      <c r="U38" s="3"/>
      <c r="V38" s="3"/>
      <c r="W38" s="84"/>
      <c r="X38" s="84"/>
      <c r="Y38" s="66"/>
      <c r="Z38" s="72"/>
      <c r="AA38" s="67"/>
      <c r="AB38" s="67"/>
      <c r="AC38" s="67"/>
      <c r="AD38" s="3"/>
    </row>
    <row r="39" spans="2:30" x14ac:dyDescent="0.25">
      <c r="B39" s="7"/>
      <c r="C39" s="7"/>
      <c r="D39" s="62"/>
      <c r="E39" s="7"/>
      <c r="F39" s="8"/>
      <c r="G39" s="7"/>
      <c r="H39" s="8"/>
      <c r="I39" s="1"/>
      <c r="J39" s="6"/>
      <c r="L39" t="str">
        <f t="shared" si="2"/>
        <v/>
      </c>
      <c r="U39" s="3"/>
      <c r="V39" s="3"/>
      <c r="W39" s="21"/>
      <c r="X39" s="68"/>
      <c r="Y39" s="12"/>
      <c r="Z39" s="21"/>
      <c r="AA39" s="27"/>
      <c r="AB39" s="28"/>
      <c r="AC39" s="69"/>
      <c r="AD39" s="3"/>
    </row>
    <row r="40" spans="2:30" x14ac:dyDescent="0.25">
      <c r="B40" s="7"/>
      <c r="C40" s="7"/>
      <c r="D40" s="62"/>
      <c r="E40" s="7"/>
      <c r="F40" s="8"/>
      <c r="G40" s="7"/>
      <c r="H40" s="8"/>
      <c r="I40" s="1"/>
      <c r="J40" s="6"/>
      <c r="L40" t="str">
        <f t="shared" si="2"/>
        <v/>
      </c>
      <c r="U40" s="3"/>
      <c r="V40" s="3"/>
      <c r="W40" s="21"/>
      <c r="X40" s="68"/>
      <c r="Y40" s="12"/>
      <c r="Z40" s="21"/>
      <c r="AA40" s="27"/>
      <c r="AB40" s="28"/>
      <c r="AC40" s="69"/>
      <c r="AD40" s="3"/>
    </row>
    <row r="41" spans="2:30" x14ac:dyDescent="0.25">
      <c r="B41" s="7"/>
      <c r="C41" s="7"/>
      <c r="D41" s="62"/>
      <c r="E41" s="7"/>
      <c r="F41" s="8"/>
      <c r="G41" s="7"/>
      <c r="H41" s="8"/>
      <c r="I41" s="1"/>
      <c r="J41" s="6"/>
      <c r="L41" t="str">
        <f t="shared" si="2"/>
        <v/>
      </c>
      <c r="U41" s="3"/>
      <c r="V41" s="3"/>
      <c r="W41" s="21"/>
      <c r="X41" s="68"/>
      <c r="Y41" s="12"/>
      <c r="Z41" s="21"/>
      <c r="AA41" s="27"/>
      <c r="AB41" s="28"/>
      <c r="AC41" s="69"/>
      <c r="AD41" s="3"/>
    </row>
    <row r="42" spans="2:30" x14ac:dyDescent="0.25">
      <c r="B42" s="9"/>
      <c r="C42" s="9"/>
      <c r="H42" s="3"/>
      <c r="I42" s="3"/>
      <c r="J42" s="3"/>
      <c r="K42" s="3"/>
      <c r="L42" s="58">
        <f>(SUM(L9:L41))/24</f>
        <v>4.1666666666666685E-2</v>
      </c>
      <c r="U42" s="3"/>
      <c r="V42" s="3"/>
      <c r="W42" s="21"/>
      <c r="X42" s="68"/>
      <c r="Y42" s="12"/>
      <c r="Z42" s="21"/>
      <c r="AA42" s="37"/>
      <c r="AB42" s="28"/>
      <c r="AC42" s="69"/>
      <c r="AD42" s="3"/>
    </row>
    <row r="43" spans="2:30" x14ac:dyDescent="0.25">
      <c r="B43" s="9"/>
      <c r="C43" s="9"/>
      <c r="H43" s="3"/>
      <c r="I43" s="3"/>
      <c r="J43" s="3"/>
      <c r="K43" s="3"/>
      <c r="U43" s="3"/>
      <c r="V43" s="3"/>
      <c r="W43" s="21"/>
      <c r="X43" s="68"/>
      <c r="Y43" s="12"/>
      <c r="Z43" s="21"/>
      <c r="AA43" s="30"/>
      <c r="AB43" s="28"/>
      <c r="AC43" s="69"/>
      <c r="AD43" s="3"/>
    </row>
    <row r="44" spans="2:30" x14ac:dyDescent="0.25">
      <c r="B44" s="9"/>
      <c r="C44" s="9"/>
      <c r="E44" s="3"/>
      <c r="F44" s="3"/>
      <c r="H44" s="3"/>
      <c r="I44" s="3"/>
      <c r="J44" s="3"/>
      <c r="K44" s="3"/>
      <c r="U44" s="3"/>
      <c r="V44" s="3"/>
      <c r="W44" s="21"/>
      <c r="X44" s="68"/>
      <c r="Y44" s="12"/>
      <c r="Z44" s="21"/>
      <c r="AA44" s="30"/>
      <c r="AB44" s="28"/>
      <c r="AC44" s="69"/>
      <c r="AD44" s="3"/>
    </row>
    <row r="45" spans="2:30" ht="15.75" customHeight="1" x14ac:dyDescent="0.25">
      <c r="B45" s="9"/>
      <c r="C45" s="9"/>
      <c r="E45" s="21"/>
      <c r="F45" s="3"/>
      <c r="H45" s="3"/>
      <c r="I45" s="21"/>
      <c r="J45" s="3"/>
      <c r="K45" s="3"/>
      <c r="U45" s="3"/>
      <c r="V45" s="3"/>
      <c r="W45" s="73"/>
      <c r="X45" s="75"/>
      <c r="Y45" s="12"/>
      <c r="Z45" s="21"/>
      <c r="AA45" s="28"/>
      <c r="AB45" s="28"/>
      <c r="AC45" s="69"/>
      <c r="AD45" s="3"/>
    </row>
    <row r="46" spans="2:30" ht="15.75" customHeight="1" x14ac:dyDescent="0.25">
      <c r="E46" s="21"/>
      <c r="F46" s="3"/>
      <c r="H46" s="3"/>
      <c r="I46" s="21"/>
      <c r="J46" s="3"/>
      <c r="K46" s="3"/>
      <c r="U46" s="3"/>
      <c r="V46" s="3"/>
      <c r="W46" s="74"/>
      <c r="X46" s="74"/>
      <c r="Y46" s="12"/>
      <c r="Z46" s="12"/>
      <c r="AA46" s="70"/>
      <c r="AB46" s="70"/>
      <c r="AC46" s="70"/>
      <c r="AD46" s="3"/>
    </row>
    <row r="47" spans="2:30" x14ac:dyDescent="0.25">
      <c r="E47" s="21"/>
      <c r="F47" s="3"/>
      <c r="H47" s="3"/>
      <c r="I47" s="21"/>
      <c r="J47" s="3"/>
      <c r="K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2:30" x14ac:dyDescent="0.25">
      <c r="E48" s="21"/>
      <c r="F48" s="3"/>
      <c r="H48" s="3"/>
      <c r="I48" s="21"/>
      <c r="J48" s="3"/>
      <c r="K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5:11" x14ac:dyDescent="0.25">
      <c r="E49" s="21"/>
      <c r="F49" s="3"/>
      <c r="H49" s="3"/>
      <c r="I49" s="21"/>
      <c r="J49" s="3"/>
      <c r="K49" s="3"/>
    </row>
    <row r="50" spans="5:11" x14ac:dyDescent="0.25">
      <c r="E50" s="21"/>
      <c r="F50" s="3"/>
      <c r="H50" s="3"/>
      <c r="I50" s="21"/>
      <c r="J50" s="3"/>
      <c r="K50" s="3"/>
    </row>
    <row r="51" spans="5:11" x14ac:dyDescent="0.25">
      <c r="E51" s="3"/>
      <c r="F51" s="3"/>
      <c r="H51" s="3"/>
      <c r="I51" s="21"/>
      <c r="J51" s="3"/>
      <c r="K51" s="3"/>
    </row>
    <row r="52" spans="5:11" x14ac:dyDescent="0.25">
      <c r="E52" s="3"/>
      <c r="F52" s="3"/>
      <c r="H52" s="3"/>
      <c r="I52" s="3"/>
      <c r="J52" s="3"/>
      <c r="K52" s="3"/>
    </row>
    <row r="53" spans="5:11" ht="15" customHeight="1" x14ac:dyDescent="0.25">
      <c r="H53" s="3"/>
      <c r="I53" s="3"/>
      <c r="J53" s="3"/>
      <c r="K53" s="3"/>
    </row>
    <row r="54" spans="5:11" x14ac:dyDescent="0.25">
      <c r="H54" s="3"/>
      <c r="I54" s="3"/>
      <c r="J54" s="3"/>
      <c r="K54" s="3"/>
    </row>
    <row r="55" spans="5:11" x14ac:dyDescent="0.25">
      <c r="H55" s="3"/>
      <c r="I55" s="3"/>
      <c r="J55" s="3"/>
      <c r="K55" s="3"/>
    </row>
    <row r="56" spans="5:11" x14ac:dyDescent="0.25">
      <c r="H56" s="3"/>
      <c r="I56" s="3"/>
      <c r="J56" s="3"/>
      <c r="K56" s="3"/>
    </row>
    <row r="57" spans="5:11" x14ac:dyDescent="0.25">
      <c r="H57" s="3"/>
      <c r="I57" s="3"/>
      <c r="J57" s="3"/>
      <c r="K57" s="3"/>
    </row>
    <row r="58" spans="5:11" x14ac:dyDescent="0.25">
      <c r="H58" s="3"/>
      <c r="I58" s="3"/>
      <c r="J58" s="3"/>
      <c r="K58" s="3"/>
    </row>
    <row r="59" spans="5:11" x14ac:dyDescent="0.25">
      <c r="H59" s="3"/>
      <c r="I59" s="3"/>
      <c r="J59" s="3"/>
      <c r="K59" s="3"/>
    </row>
    <row r="60" spans="5:11" x14ac:dyDescent="0.25">
      <c r="H60" s="3"/>
      <c r="I60" s="3"/>
      <c r="J60" s="3"/>
      <c r="K60" s="3"/>
    </row>
    <row r="61" spans="5:11" x14ac:dyDescent="0.25">
      <c r="H61" s="3"/>
      <c r="I61" s="3"/>
      <c r="J61" s="3"/>
      <c r="K61" s="3"/>
    </row>
    <row r="62" spans="5:11" x14ac:dyDescent="0.25">
      <c r="H62" s="3"/>
      <c r="I62" s="3"/>
      <c r="J62" s="3"/>
      <c r="K62" s="3"/>
    </row>
    <row r="63" spans="5:11" x14ac:dyDescent="0.25">
      <c r="H63" s="3"/>
      <c r="I63" s="3"/>
      <c r="J63" s="3"/>
      <c r="K63" s="3"/>
    </row>
  </sheetData>
  <mergeCells count="7">
    <mergeCell ref="Z37:Z38"/>
    <mergeCell ref="W45:W46"/>
    <mergeCell ref="X45:X46"/>
    <mergeCell ref="B6:D7"/>
    <mergeCell ref="E6:F6"/>
    <mergeCell ref="E7:F7"/>
    <mergeCell ref="W37:X38"/>
  </mergeCells>
  <pageMargins left="0.7" right="0.7" top="0.78740157499999996" bottom="0.78740157499999996" header="0.3" footer="0.3"/>
  <pageSetup paperSize="9" scale="2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showGridLines="0" zoomScale="115" zoomScaleNormal="115" workbookViewId="0">
      <selection activeCell="P17" sqref="P17"/>
    </sheetView>
  </sheetViews>
  <sheetFormatPr defaultRowHeight="15" x14ac:dyDescent="0.25"/>
  <cols>
    <col min="2" max="2" width="4" customWidth="1"/>
    <col min="3" max="3" width="4.42578125" customWidth="1"/>
    <col min="4" max="4" width="7" style="60" customWidth="1"/>
    <col min="5" max="6" width="12.5703125" customWidth="1"/>
    <col min="7" max="7" width="14.28515625" customWidth="1"/>
    <col min="8" max="8" width="16.5703125" customWidth="1"/>
    <col min="9" max="9" width="12.5703125" customWidth="1"/>
    <col min="10" max="10" width="17.140625" customWidth="1"/>
    <col min="11" max="11" width="14" customWidth="1"/>
    <col min="12" max="12" width="7.85546875" customWidth="1"/>
    <col min="13" max="13" width="8.5703125" customWidth="1"/>
    <col min="14" max="14" width="14.85546875" customWidth="1"/>
    <col min="15" max="15" width="11.42578125" customWidth="1"/>
    <col min="16" max="16" width="11.5703125" customWidth="1"/>
    <col min="17" max="17" width="10.5703125" customWidth="1"/>
    <col min="19" max="20" width="0" hidden="1" customWidth="1"/>
    <col min="23" max="23" width="18.42578125" customWidth="1"/>
    <col min="24" max="24" width="12.5703125" customWidth="1"/>
    <col min="25" max="25" width="5.5703125" customWidth="1"/>
    <col min="26" max="26" width="23" customWidth="1"/>
  </cols>
  <sheetData>
    <row r="1" spans="1:20" x14ac:dyDescent="0.25">
      <c r="L1" s="5">
        <v>0.33333333333333331</v>
      </c>
      <c r="M1" s="5">
        <v>2.0833333333333332E-2</v>
      </c>
    </row>
    <row r="6" spans="1:20" ht="24.95" customHeight="1" x14ac:dyDescent="0.25">
      <c r="B6" s="76"/>
      <c r="C6" s="77"/>
      <c r="D6" s="77"/>
      <c r="E6" s="79" t="s">
        <v>12</v>
      </c>
      <c r="F6" s="80"/>
      <c r="G6" s="64" t="s">
        <v>2</v>
      </c>
      <c r="H6" s="49" t="s">
        <v>15</v>
      </c>
      <c r="I6" s="50" t="s">
        <v>16</v>
      </c>
      <c r="J6" s="49" t="s">
        <v>13</v>
      </c>
      <c r="K6" s="51" t="s">
        <v>40</v>
      </c>
      <c r="L6" s="2"/>
    </row>
    <row r="7" spans="1:20" ht="24.95" customHeight="1" thickBot="1" x14ac:dyDescent="0.3">
      <c r="A7" s="3"/>
      <c r="B7" s="78"/>
      <c r="C7" s="77"/>
      <c r="D7" s="77"/>
      <c r="E7" s="81">
        <f>J7-G7</f>
        <v>0.33333333333333331</v>
      </c>
      <c r="F7" s="82"/>
      <c r="G7" s="52">
        <f>L42</f>
        <v>2.083333333333337E-2</v>
      </c>
      <c r="H7" s="53">
        <f>SUM(H9:H41)</f>
        <v>0</v>
      </c>
      <c r="I7" s="54">
        <f>SUM(I9:I41)</f>
        <v>0</v>
      </c>
      <c r="J7" s="53">
        <f>SUM(J9:J41)</f>
        <v>0.35416666666666669</v>
      </c>
      <c r="K7" s="55">
        <f>SUM(K9:K41)</f>
        <v>1</v>
      </c>
    </row>
    <row r="8" spans="1:20" s="4" customFormat="1" ht="20.100000000000001" customHeight="1" thickBot="1" x14ac:dyDescent="0.3">
      <c r="B8" s="43"/>
      <c r="C8" s="47"/>
      <c r="D8" s="61" t="s">
        <v>38</v>
      </c>
      <c r="E8" s="44" t="s">
        <v>0</v>
      </c>
      <c r="F8" s="45" t="s">
        <v>1</v>
      </c>
      <c r="G8" s="46" t="s">
        <v>2</v>
      </c>
      <c r="H8" s="48" t="s">
        <v>15</v>
      </c>
      <c r="I8" s="48" t="s">
        <v>16</v>
      </c>
      <c r="J8" s="44" t="s">
        <v>3</v>
      </c>
      <c r="K8" s="48" t="s">
        <v>14</v>
      </c>
    </row>
    <row r="9" spans="1:20" x14ac:dyDescent="0.25">
      <c r="B9" s="7">
        <v>1</v>
      </c>
      <c r="C9" s="7" t="s">
        <v>4</v>
      </c>
      <c r="D9" s="62">
        <v>42828</v>
      </c>
      <c r="E9" s="56">
        <v>0.28125</v>
      </c>
      <c r="F9" s="56">
        <v>0.65625</v>
      </c>
      <c r="G9" s="57">
        <f>IF(OR(J9=0,J9=""),"",IF(J9&gt;$L$1,J9-$L$1,"-"&amp;TEXT($L$1-J9,"h:mm")))</f>
        <v>2.083333333333337E-2</v>
      </c>
      <c r="H9" s="8">
        <v>0</v>
      </c>
      <c r="I9" s="8">
        <v>0</v>
      </c>
      <c r="J9" s="8">
        <f>IF(OR(ISBLANK(E9),ISBLANK(F9)),"",SUM(F9-E9))-M1</f>
        <v>0.35416666666666669</v>
      </c>
      <c r="K9" s="7">
        <v>1</v>
      </c>
      <c r="L9">
        <f>IF(OR(J9=0,J9=""),"",SUM(J9-$L$1)*24)</f>
        <v>0.50000000000000089</v>
      </c>
      <c r="M9" s="36"/>
    </row>
    <row r="10" spans="1:20" x14ac:dyDescent="0.25">
      <c r="B10" s="7">
        <v>2</v>
      </c>
      <c r="C10" s="7" t="s">
        <v>5</v>
      </c>
      <c r="D10" s="62">
        <v>42829</v>
      </c>
      <c r="E10" s="56"/>
      <c r="F10" s="56"/>
      <c r="G10" s="57"/>
      <c r="H10" s="8"/>
      <c r="I10" s="8"/>
      <c r="J10" s="8"/>
      <c r="K10" s="7"/>
      <c r="L10" t="str">
        <f>IF(OR(J10=0,J10=""),"",SUM(J10-$L$1)*24)</f>
        <v/>
      </c>
      <c r="S10" t="s">
        <v>12</v>
      </c>
      <c r="T10" s="65">
        <f>E7</f>
        <v>0.33333333333333331</v>
      </c>
    </row>
    <row r="11" spans="1:20" x14ac:dyDescent="0.25">
      <c r="B11" s="7">
        <v>3</v>
      </c>
      <c r="C11" s="7" t="s">
        <v>6</v>
      </c>
      <c r="D11" s="62">
        <v>42830</v>
      </c>
      <c r="E11" s="56"/>
      <c r="F11" s="56"/>
      <c r="G11" s="57"/>
      <c r="H11" s="8"/>
      <c r="I11" s="8"/>
      <c r="J11" s="8"/>
      <c r="K11" s="7"/>
      <c r="L11" t="str">
        <f>IF(OR(J11=0,J11=""),"",SUM(J11-$L$1)*24)</f>
        <v/>
      </c>
      <c r="M11" s="5"/>
      <c r="S11" t="s">
        <v>2</v>
      </c>
      <c r="T11" s="5">
        <f>G7</f>
        <v>2.083333333333337E-2</v>
      </c>
    </row>
    <row r="12" spans="1:20" x14ac:dyDescent="0.25">
      <c r="B12" s="7">
        <v>4</v>
      </c>
      <c r="C12" s="7" t="s">
        <v>7</v>
      </c>
      <c r="D12" s="62">
        <v>42831</v>
      </c>
      <c r="E12" s="56"/>
      <c r="F12" s="56"/>
      <c r="G12" s="57"/>
      <c r="H12" s="8"/>
      <c r="I12" s="8"/>
      <c r="J12" s="8"/>
      <c r="K12" s="7"/>
      <c r="L12" t="str">
        <f t="shared" ref="L12:L41" si="0">IF(OR(J12=0,J12=""),"",SUM(J12-$L$1)*24)</f>
        <v/>
      </c>
      <c r="S12" t="s">
        <v>15</v>
      </c>
      <c r="T12" s="65">
        <f>H7</f>
        <v>0</v>
      </c>
    </row>
    <row r="13" spans="1:20" x14ac:dyDescent="0.25">
      <c r="B13" s="7">
        <v>5</v>
      </c>
      <c r="C13" s="7" t="s">
        <v>8</v>
      </c>
      <c r="D13" s="62">
        <v>42832</v>
      </c>
      <c r="E13" s="8"/>
      <c r="F13" s="8"/>
      <c r="G13" s="57"/>
      <c r="H13" s="8"/>
      <c r="I13" s="8"/>
      <c r="J13" s="8"/>
      <c r="K13" s="9"/>
      <c r="L13" t="str">
        <f t="shared" si="0"/>
        <v/>
      </c>
      <c r="S13" t="s">
        <v>39</v>
      </c>
      <c r="T13" s="65">
        <f>I7</f>
        <v>0</v>
      </c>
    </row>
    <row r="14" spans="1:20" x14ac:dyDescent="0.25">
      <c r="B14" s="39"/>
      <c r="C14" s="39" t="s">
        <v>9</v>
      </c>
      <c r="D14" s="63">
        <v>42833</v>
      </c>
      <c r="E14" s="40"/>
      <c r="F14" s="40"/>
      <c r="G14" s="59"/>
      <c r="H14" s="40"/>
      <c r="I14" s="40"/>
      <c r="J14" s="40"/>
      <c r="K14" s="41"/>
      <c r="L14" t="str">
        <f t="shared" si="0"/>
        <v/>
      </c>
      <c r="S14" t="s">
        <v>13</v>
      </c>
      <c r="T14" s="65">
        <f>J7</f>
        <v>0.35416666666666669</v>
      </c>
    </row>
    <row r="15" spans="1:20" x14ac:dyDescent="0.25">
      <c r="B15" s="39"/>
      <c r="C15" s="39" t="s">
        <v>10</v>
      </c>
      <c r="D15" s="63">
        <v>42834</v>
      </c>
      <c r="E15" s="39"/>
      <c r="F15" s="40"/>
      <c r="G15" s="59"/>
      <c r="H15" s="40"/>
      <c r="I15" s="40"/>
      <c r="J15" s="40"/>
      <c r="K15" s="41"/>
      <c r="L15" t="str">
        <f t="shared" si="0"/>
        <v/>
      </c>
      <c r="S15" t="s">
        <v>40</v>
      </c>
      <c r="T15">
        <f>K7</f>
        <v>1</v>
      </c>
    </row>
    <row r="16" spans="1:20" x14ac:dyDescent="0.25">
      <c r="B16" s="7">
        <v>6</v>
      </c>
      <c r="C16" s="7" t="s">
        <v>4</v>
      </c>
      <c r="D16" s="62">
        <v>42835</v>
      </c>
      <c r="E16" s="7"/>
      <c r="F16" s="8"/>
      <c r="G16" s="57"/>
      <c r="H16" s="8"/>
      <c r="I16" s="8"/>
      <c r="J16" s="8"/>
      <c r="K16" s="9"/>
      <c r="L16" t="str">
        <f t="shared" si="0"/>
        <v/>
      </c>
    </row>
    <row r="17" spans="2:30" x14ac:dyDescent="0.25">
      <c r="B17" s="7">
        <v>7</v>
      </c>
      <c r="C17" s="7" t="s">
        <v>5</v>
      </c>
      <c r="D17" s="62">
        <v>42836</v>
      </c>
      <c r="E17" s="7"/>
      <c r="F17" s="8"/>
      <c r="G17" s="57"/>
      <c r="H17" s="8"/>
      <c r="I17" s="8"/>
      <c r="J17" s="8"/>
      <c r="K17" s="9"/>
      <c r="L17" t="str">
        <f t="shared" si="0"/>
        <v/>
      </c>
    </row>
    <row r="18" spans="2:30" x14ac:dyDescent="0.25">
      <c r="B18" s="7">
        <v>8</v>
      </c>
      <c r="C18" s="7" t="s">
        <v>6</v>
      </c>
      <c r="D18" s="62">
        <v>42837</v>
      </c>
      <c r="E18" s="7"/>
      <c r="F18" s="8"/>
      <c r="G18" s="57"/>
      <c r="H18" s="8"/>
      <c r="I18" s="8"/>
      <c r="J18" s="8"/>
      <c r="K18" s="9"/>
      <c r="L18" t="str">
        <f t="shared" si="0"/>
        <v/>
      </c>
    </row>
    <row r="19" spans="2:30" x14ac:dyDescent="0.25">
      <c r="B19" s="7">
        <v>9</v>
      </c>
      <c r="C19" s="7" t="s">
        <v>7</v>
      </c>
      <c r="D19" s="62">
        <v>42838</v>
      </c>
      <c r="E19" s="7"/>
      <c r="F19" s="8"/>
      <c r="G19" s="57"/>
      <c r="H19" s="8"/>
      <c r="I19" s="8"/>
      <c r="J19" s="8"/>
      <c r="K19" s="9"/>
      <c r="L19" t="str">
        <f t="shared" si="0"/>
        <v/>
      </c>
    </row>
    <row r="20" spans="2:30" x14ac:dyDescent="0.25">
      <c r="B20" s="7">
        <v>10</v>
      </c>
      <c r="C20" s="7" t="s">
        <v>8</v>
      </c>
      <c r="D20" s="62">
        <v>42839</v>
      </c>
      <c r="E20" s="7"/>
      <c r="F20" s="8"/>
      <c r="G20" s="57"/>
      <c r="H20" s="38"/>
      <c r="I20" s="8"/>
      <c r="J20" s="8"/>
      <c r="K20" s="9"/>
      <c r="L20" t="str">
        <f t="shared" si="0"/>
        <v/>
      </c>
    </row>
    <row r="21" spans="2:30" x14ac:dyDescent="0.25">
      <c r="B21" s="39"/>
      <c r="C21" s="39" t="s">
        <v>11</v>
      </c>
      <c r="D21" s="63">
        <v>42840</v>
      </c>
      <c r="E21" s="39"/>
      <c r="F21" s="40"/>
      <c r="G21" s="59"/>
      <c r="H21" s="42"/>
      <c r="I21" s="40"/>
      <c r="J21" s="40"/>
      <c r="K21" s="41"/>
      <c r="L21" t="str">
        <f t="shared" si="0"/>
        <v/>
      </c>
    </row>
    <row r="22" spans="2:30" x14ac:dyDescent="0.25">
      <c r="B22" s="39"/>
      <c r="C22" s="39" t="s">
        <v>10</v>
      </c>
      <c r="D22" s="63">
        <v>42841</v>
      </c>
      <c r="E22" s="39"/>
      <c r="F22" s="40"/>
      <c r="G22" s="59"/>
      <c r="H22" s="42"/>
      <c r="I22" s="40"/>
      <c r="J22" s="40"/>
      <c r="K22" s="41"/>
      <c r="L22" t="str">
        <f t="shared" si="0"/>
        <v/>
      </c>
    </row>
    <row r="23" spans="2:30" x14ac:dyDescent="0.25">
      <c r="B23" s="7">
        <v>11</v>
      </c>
      <c r="C23" s="7" t="s">
        <v>4</v>
      </c>
      <c r="D23" s="62">
        <v>42842</v>
      </c>
      <c r="E23" s="7"/>
      <c r="F23" s="8"/>
      <c r="G23" s="57"/>
      <c r="H23" s="38"/>
      <c r="I23" s="8"/>
      <c r="J23" s="8"/>
      <c r="K23" s="9"/>
      <c r="L23" t="str">
        <f t="shared" si="0"/>
        <v/>
      </c>
    </row>
    <row r="24" spans="2:30" x14ac:dyDescent="0.25">
      <c r="B24" s="7">
        <v>12</v>
      </c>
      <c r="C24" s="7" t="s">
        <v>5</v>
      </c>
      <c r="D24" s="62">
        <v>42843</v>
      </c>
      <c r="E24" s="7"/>
      <c r="F24" s="8"/>
      <c r="G24" s="57"/>
      <c r="H24" s="8"/>
      <c r="I24" s="8"/>
      <c r="J24" s="8"/>
      <c r="K24" s="9"/>
      <c r="L24" t="str">
        <f t="shared" si="0"/>
        <v/>
      </c>
      <c r="W24" s="33"/>
      <c r="X24" s="34"/>
    </row>
    <row r="25" spans="2:30" x14ac:dyDescent="0.25">
      <c r="B25" s="7">
        <v>13</v>
      </c>
      <c r="C25" s="7" t="s">
        <v>6</v>
      </c>
      <c r="D25" s="62">
        <v>42844</v>
      </c>
      <c r="E25" s="7"/>
      <c r="F25" s="8"/>
      <c r="G25" s="57"/>
      <c r="H25" s="8"/>
      <c r="I25" s="8"/>
      <c r="J25" s="8"/>
      <c r="K25" s="9"/>
      <c r="L25" t="str">
        <f t="shared" si="0"/>
        <v/>
      </c>
      <c r="W25" s="33"/>
      <c r="X25" s="34"/>
    </row>
    <row r="26" spans="2:30" x14ac:dyDescent="0.25">
      <c r="B26" s="7">
        <v>14</v>
      </c>
      <c r="C26" s="7" t="s">
        <v>7</v>
      </c>
      <c r="D26" s="62">
        <v>42845</v>
      </c>
      <c r="E26" s="7"/>
      <c r="F26" s="8"/>
      <c r="G26" s="57"/>
      <c r="H26" s="8"/>
      <c r="I26" s="8"/>
      <c r="J26" s="8"/>
      <c r="K26" s="9"/>
      <c r="L26" t="str">
        <f t="shared" si="0"/>
        <v/>
      </c>
      <c r="W26" s="33"/>
      <c r="X26" s="34"/>
    </row>
    <row r="27" spans="2:30" x14ac:dyDescent="0.25">
      <c r="B27" s="7">
        <v>15</v>
      </c>
      <c r="C27" s="7" t="s">
        <v>8</v>
      </c>
      <c r="D27" s="62">
        <v>42846</v>
      </c>
      <c r="E27" s="7"/>
      <c r="F27" s="8"/>
      <c r="G27" s="57"/>
      <c r="H27" s="8"/>
      <c r="I27" s="8"/>
      <c r="J27" s="8"/>
      <c r="K27" s="9"/>
      <c r="L27" t="str">
        <f t="shared" si="0"/>
        <v/>
      </c>
      <c r="W27" s="33"/>
      <c r="X27" s="34"/>
    </row>
    <row r="28" spans="2:30" x14ac:dyDescent="0.25">
      <c r="B28" s="39"/>
      <c r="C28" s="39" t="s">
        <v>11</v>
      </c>
      <c r="D28" s="63">
        <v>42847</v>
      </c>
      <c r="E28" s="39"/>
      <c r="F28" s="40"/>
      <c r="G28" s="59"/>
      <c r="H28" s="40"/>
      <c r="I28" s="40"/>
      <c r="J28" s="40"/>
      <c r="K28" s="41"/>
      <c r="L28" t="str">
        <f t="shared" si="0"/>
        <v/>
      </c>
      <c r="W28" s="33"/>
      <c r="X28" s="34"/>
    </row>
    <row r="29" spans="2:30" x14ac:dyDescent="0.25">
      <c r="B29" s="39"/>
      <c r="C29" s="39" t="s">
        <v>10</v>
      </c>
      <c r="D29" s="63">
        <v>42848</v>
      </c>
      <c r="E29" s="39"/>
      <c r="F29" s="40"/>
      <c r="G29" s="59"/>
      <c r="H29" s="40"/>
      <c r="I29" s="40"/>
      <c r="J29" s="40"/>
      <c r="K29" s="41"/>
      <c r="L29" t="str">
        <f t="shared" si="0"/>
        <v/>
      </c>
      <c r="W29" s="33"/>
      <c r="X29" s="34"/>
    </row>
    <row r="30" spans="2:30" x14ac:dyDescent="0.25">
      <c r="B30" s="7">
        <v>16</v>
      </c>
      <c r="C30" s="7" t="s">
        <v>4</v>
      </c>
      <c r="D30" s="62">
        <v>42849</v>
      </c>
      <c r="E30" s="7"/>
      <c r="F30" s="8"/>
      <c r="G30" s="57"/>
      <c r="H30" s="8"/>
      <c r="I30" s="8"/>
      <c r="J30" s="8"/>
      <c r="K30" s="9"/>
      <c r="L30" t="str">
        <f t="shared" si="0"/>
        <v/>
      </c>
      <c r="W30" s="33"/>
      <c r="X30" s="34"/>
    </row>
    <row r="31" spans="2:30" x14ac:dyDescent="0.25">
      <c r="B31" s="7">
        <v>17</v>
      </c>
      <c r="C31" s="7" t="s">
        <v>5</v>
      </c>
      <c r="D31" s="62">
        <v>42850</v>
      </c>
      <c r="E31" s="7"/>
      <c r="F31" s="8"/>
      <c r="G31" s="57"/>
      <c r="H31" s="8"/>
      <c r="I31" s="8"/>
      <c r="J31" s="8"/>
      <c r="K31" s="9"/>
      <c r="L31" t="str">
        <f t="shared" si="0"/>
        <v/>
      </c>
      <c r="W31" s="33"/>
      <c r="X31" s="34"/>
    </row>
    <row r="32" spans="2:30" x14ac:dyDescent="0.25">
      <c r="B32" s="7">
        <v>18</v>
      </c>
      <c r="C32" s="7" t="s">
        <v>6</v>
      </c>
      <c r="D32" s="62">
        <v>42851</v>
      </c>
      <c r="E32" s="7"/>
      <c r="F32" s="8"/>
      <c r="G32" s="57"/>
      <c r="H32" s="8"/>
      <c r="I32" s="8"/>
      <c r="J32" s="8"/>
      <c r="K32" s="9"/>
      <c r="L32" t="str">
        <f t="shared" si="0"/>
        <v/>
      </c>
      <c r="V32" s="3"/>
      <c r="W32" s="21"/>
      <c r="X32" s="12"/>
      <c r="Y32" s="3"/>
      <c r="Z32" s="3"/>
      <c r="AA32" s="3"/>
      <c r="AB32" s="3"/>
      <c r="AC32" s="3"/>
      <c r="AD32" s="3"/>
    </row>
    <row r="33" spans="2:30" x14ac:dyDescent="0.25">
      <c r="B33" s="7">
        <v>19</v>
      </c>
      <c r="C33" s="7" t="s">
        <v>7</v>
      </c>
      <c r="D33" s="62">
        <v>42852</v>
      </c>
      <c r="E33" s="7"/>
      <c r="F33" s="8"/>
      <c r="G33" s="57"/>
      <c r="H33" s="8"/>
      <c r="I33" s="8"/>
      <c r="J33" s="8"/>
      <c r="K33" s="9"/>
      <c r="L33" t="str">
        <f t="shared" si="0"/>
        <v/>
      </c>
      <c r="V33" s="3"/>
      <c r="W33" s="21"/>
      <c r="X33" s="12"/>
      <c r="Y33" s="3"/>
      <c r="Z33" s="3"/>
      <c r="AA33" s="3"/>
      <c r="AB33" s="3"/>
      <c r="AC33" s="3"/>
      <c r="AD33" s="3"/>
    </row>
    <row r="34" spans="2:30" x14ac:dyDescent="0.25">
      <c r="B34" s="7">
        <v>20</v>
      </c>
      <c r="C34" s="7" t="s">
        <v>8</v>
      </c>
      <c r="D34" s="62">
        <v>42853</v>
      </c>
      <c r="E34" s="7"/>
      <c r="F34" s="8"/>
      <c r="G34" s="57"/>
      <c r="H34" s="8"/>
      <c r="I34" s="8"/>
      <c r="J34" s="8"/>
      <c r="K34" s="9"/>
      <c r="L34" t="str">
        <f t="shared" si="0"/>
        <v/>
      </c>
      <c r="V34" s="3"/>
      <c r="W34" s="3"/>
      <c r="X34" s="3"/>
      <c r="Y34" s="3"/>
      <c r="Z34" s="3"/>
      <c r="AA34" s="3"/>
      <c r="AB34" s="3"/>
      <c r="AC34" s="3"/>
      <c r="AD34" s="3"/>
    </row>
    <row r="35" spans="2:30" x14ac:dyDescent="0.25">
      <c r="B35" s="39"/>
      <c r="C35" s="39" t="s">
        <v>11</v>
      </c>
      <c r="D35" s="63">
        <v>42854</v>
      </c>
      <c r="E35" s="39"/>
      <c r="F35" s="40"/>
      <c r="G35" s="59"/>
      <c r="H35" s="40"/>
      <c r="I35" s="39"/>
      <c r="J35" s="40"/>
      <c r="K35" s="41"/>
      <c r="L35" t="str">
        <f t="shared" si="0"/>
        <v/>
      </c>
      <c r="M35" s="9"/>
      <c r="N35" s="9"/>
      <c r="O35" s="9"/>
      <c r="P35" s="9"/>
      <c r="V35" s="3"/>
      <c r="W35" s="3"/>
      <c r="X35" s="3"/>
      <c r="Y35" s="3"/>
      <c r="Z35" s="3"/>
      <c r="AA35" s="3"/>
      <c r="AB35" s="3"/>
      <c r="AC35" s="3"/>
      <c r="AD35" s="3"/>
    </row>
    <row r="36" spans="2:30" x14ac:dyDescent="0.25">
      <c r="B36" s="39"/>
      <c r="C36" s="39" t="s">
        <v>10</v>
      </c>
      <c r="D36" s="63">
        <v>42855</v>
      </c>
      <c r="E36" s="39"/>
      <c r="F36" s="40"/>
      <c r="G36" s="59"/>
      <c r="H36" s="40"/>
      <c r="I36" s="39"/>
      <c r="J36" s="40"/>
      <c r="K36" s="41"/>
      <c r="L36" t="str">
        <f t="shared" si="0"/>
        <v/>
      </c>
      <c r="M36" s="9"/>
      <c r="N36" s="9"/>
      <c r="O36" s="9"/>
      <c r="P36" s="9"/>
      <c r="V36" s="3"/>
      <c r="W36" s="3"/>
      <c r="X36" s="3"/>
      <c r="Y36" s="3"/>
      <c r="Z36" s="3"/>
      <c r="AA36" s="3"/>
      <c r="AB36" s="3"/>
      <c r="AC36" s="3"/>
      <c r="AD36" s="3"/>
    </row>
    <row r="37" spans="2:30" ht="15" customHeight="1" x14ac:dyDescent="0.25">
      <c r="B37" s="7"/>
      <c r="C37" s="7"/>
      <c r="D37" s="62"/>
      <c r="E37" s="7"/>
      <c r="F37" s="8"/>
      <c r="G37" s="7"/>
      <c r="H37" s="8"/>
      <c r="I37" s="7"/>
      <c r="J37" s="8"/>
      <c r="K37" s="9"/>
      <c r="L37" t="str">
        <f t="shared" si="0"/>
        <v/>
      </c>
      <c r="M37" s="9"/>
      <c r="V37" s="3"/>
      <c r="W37" s="83"/>
      <c r="X37" s="84"/>
      <c r="Y37" s="66"/>
      <c r="Z37" s="71"/>
      <c r="AA37" s="12"/>
      <c r="AB37" s="12"/>
      <c r="AC37" s="12"/>
      <c r="AD37" s="3"/>
    </row>
    <row r="38" spans="2:30" ht="15" customHeight="1" x14ac:dyDescent="0.25">
      <c r="B38" s="7"/>
      <c r="C38" s="7"/>
      <c r="D38" s="62"/>
      <c r="E38" s="7"/>
      <c r="F38" s="8"/>
      <c r="G38" s="7"/>
      <c r="H38" s="8"/>
      <c r="I38" s="7"/>
      <c r="J38" s="8"/>
      <c r="K38" s="9"/>
      <c r="L38" t="str">
        <f t="shared" si="0"/>
        <v/>
      </c>
      <c r="M38" s="9"/>
      <c r="V38" s="3"/>
      <c r="W38" s="84"/>
      <c r="X38" s="84"/>
      <c r="Y38" s="66"/>
      <c r="Z38" s="72"/>
      <c r="AA38" s="67"/>
      <c r="AB38" s="67"/>
      <c r="AC38" s="67"/>
      <c r="AD38" s="3"/>
    </row>
    <row r="39" spans="2:30" x14ac:dyDescent="0.25">
      <c r="B39" s="7"/>
      <c r="C39" s="7"/>
      <c r="D39" s="62"/>
      <c r="E39" s="7"/>
      <c r="F39" s="8"/>
      <c r="G39" s="7"/>
      <c r="H39" s="8"/>
      <c r="I39" s="1"/>
      <c r="J39" s="6"/>
      <c r="L39" t="str">
        <f t="shared" si="0"/>
        <v/>
      </c>
      <c r="V39" s="3"/>
      <c r="W39" s="21"/>
      <c r="X39" s="68"/>
      <c r="Y39" s="12"/>
      <c r="Z39" s="21"/>
      <c r="AA39" s="27"/>
      <c r="AB39" s="28"/>
      <c r="AC39" s="69"/>
      <c r="AD39" s="3"/>
    </row>
    <row r="40" spans="2:30" x14ac:dyDescent="0.25">
      <c r="B40" s="7"/>
      <c r="C40" s="7"/>
      <c r="D40" s="62"/>
      <c r="E40" s="7"/>
      <c r="F40" s="8"/>
      <c r="G40" s="7"/>
      <c r="H40" s="8"/>
      <c r="I40" s="1"/>
      <c r="J40" s="6"/>
      <c r="L40" t="str">
        <f t="shared" si="0"/>
        <v/>
      </c>
      <c r="V40" s="3"/>
      <c r="W40" s="21"/>
      <c r="X40" s="68"/>
      <c r="Y40" s="12"/>
      <c r="Z40" s="21"/>
      <c r="AA40" s="27"/>
      <c r="AB40" s="28"/>
      <c r="AC40" s="69"/>
      <c r="AD40" s="3"/>
    </row>
    <row r="41" spans="2:30" x14ac:dyDescent="0.25">
      <c r="B41" s="7"/>
      <c r="C41" s="7"/>
      <c r="D41" s="62"/>
      <c r="E41" s="7"/>
      <c r="F41" s="8"/>
      <c r="G41" s="7"/>
      <c r="H41" s="8"/>
      <c r="I41" s="1"/>
      <c r="J41" s="6"/>
      <c r="L41" t="str">
        <f t="shared" si="0"/>
        <v/>
      </c>
      <c r="V41" s="3"/>
      <c r="W41" s="21"/>
      <c r="X41" s="68"/>
      <c r="Y41" s="12"/>
      <c r="Z41" s="21"/>
      <c r="AA41" s="27"/>
      <c r="AB41" s="28"/>
      <c r="AC41" s="69"/>
      <c r="AD41" s="3"/>
    </row>
    <row r="42" spans="2:30" x14ac:dyDescent="0.25">
      <c r="B42" s="9"/>
      <c r="C42" s="9"/>
      <c r="H42" s="3"/>
      <c r="I42" s="3"/>
      <c r="J42" s="3"/>
      <c r="K42" s="3"/>
      <c r="L42" s="58">
        <f>(SUM(L9:L41))/24</f>
        <v>2.083333333333337E-2</v>
      </c>
      <c r="V42" s="3"/>
      <c r="W42" s="21"/>
      <c r="X42" s="68"/>
      <c r="Y42" s="12"/>
      <c r="Z42" s="21"/>
      <c r="AA42" s="37"/>
      <c r="AB42" s="28"/>
      <c r="AC42" s="69"/>
      <c r="AD42" s="3"/>
    </row>
    <row r="43" spans="2:30" x14ac:dyDescent="0.25">
      <c r="B43" s="9"/>
      <c r="C43" s="9"/>
      <c r="H43" s="3"/>
      <c r="I43" s="3"/>
      <c r="J43" s="3"/>
      <c r="K43" s="3"/>
      <c r="V43" s="3"/>
      <c r="W43" s="21"/>
      <c r="X43" s="68"/>
      <c r="Y43" s="12"/>
      <c r="Z43" s="21"/>
      <c r="AA43" s="30"/>
      <c r="AB43" s="28"/>
      <c r="AC43" s="69"/>
      <c r="AD43" s="3"/>
    </row>
    <row r="44" spans="2:30" x14ac:dyDescent="0.25">
      <c r="B44" s="9"/>
      <c r="C44" s="9"/>
      <c r="E44" s="3"/>
      <c r="F44" s="3"/>
      <c r="H44" s="3"/>
      <c r="I44" s="3"/>
      <c r="J44" s="3"/>
      <c r="K44" s="3"/>
      <c r="V44" s="3"/>
      <c r="W44" s="21"/>
      <c r="X44" s="68"/>
      <c r="Y44" s="12"/>
      <c r="Z44" s="21"/>
      <c r="AA44" s="30"/>
      <c r="AB44" s="28"/>
      <c r="AC44" s="69"/>
      <c r="AD44" s="3"/>
    </row>
    <row r="45" spans="2:30" ht="15.75" customHeight="1" x14ac:dyDescent="0.25">
      <c r="B45" s="9"/>
      <c r="C45" s="9"/>
      <c r="E45" s="21"/>
      <c r="F45" s="3"/>
      <c r="H45" s="3"/>
      <c r="I45" s="21"/>
      <c r="J45" s="3"/>
      <c r="K45" s="3"/>
      <c r="V45" s="3"/>
      <c r="W45" s="73"/>
      <c r="X45" s="75"/>
      <c r="Y45" s="12"/>
      <c r="Z45" s="21"/>
      <c r="AA45" s="28"/>
      <c r="AB45" s="28"/>
      <c r="AC45" s="69"/>
      <c r="AD45" s="3"/>
    </row>
    <row r="46" spans="2:30" ht="15.75" customHeight="1" x14ac:dyDescent="0.25">
      <c r="E46" s="21"/>
      <c r="F46" s="3"/>
      <c r="H46" s="3"/>
      <c r="I46" s="21"/>
      <c r="J46" s="3"/>
      <c r="K46" s="3"/>
      <c r="V46" s="3"/>
      <c r="W46" s="74"/>
      <c r="X46" s="74"/>
      <c r="Y46" s="12"/>
      <c r="Z46" s="12"/>
      <c r="AA46" s="70"/>
      <c r="AB46" s="70"/>
      <c r="AC46" s="70"/>
      <c r="AD46" s="3"/>
    </row>
    <row r="47" spans="2:30" x14ac:dyDescent="0.25">
      <c r="E47" s="21"/>
      <c r="F47" s="3"/>
      <c r="H47" s="3"/>
      <c r="I47" s="21"/>
      <c r="J47" s="3"/>
      <c r="K47" s="3"/>
      <c r="V47" s="3"/>
      <c r="W47" s="3"/>
      <c r="X47" s="3"/>
      <c r="Y47" s="3"/>
      <c r="Z47" s="3"/>
      <c r="AA47" s="3"/>
      <c r="AB47" s="3"/>
      <c r="AC47" s="3"/>
      <c r="AD47" s="3"/>
    </row>
    <row r="48" spans="2:30" x14ac:dyDescent="0.25">
      <c r="E48" s="21"/>
      <c r="F48" s="3"/>
      <c r="H48" s="3"/>
      <c r="I48" s="21"/>
      <c r="J48" s="3"/>
      <c r="K48" s="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25">
      <c r="E49" s="21"/>
      <c r="F49" s="3"/>
      <c r="H49" s="3"/>
      <c r="I49" s="21"/>
      <c r="J49" s="3"/>
      <c r="K49" s="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25">
      <c r="E50" s="21"/>
      <c r="F50" s="3"/>
      <c r="H50" s="3"/>
      <c r="I50" s="21"/>
      <c r="J50" s="3"/>
      <c r="K50" s="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25">
      <c r="E51" s="3"/>
      <c r="F51" s="3"/>
      <c r="H51" s="3"/>
      <c r="I51" s="21"/>
      <c r="J51" s="3"/>
      <c r="K51" s="3"/>
    </row>
    <row r="52" spans="5:30" x14ac:dyDescent="0.25">
      <c r="E52" s="3"/>
      <c r="F52" s="3"/>
      <c r="H52" s="3"/>
      <c r="I52" s="3"/>
      <c r="J52" s="3"/>
      <c r="K52" s="3"/>
    </row>
    <row r="53" spans="5:30" ht="15" customHeight="1" x14ac:dyDescent="0.25">
      <c r="H53" s="3"/>
      <c r="I53" s="3"/>
      <c r="J53" s="3"/>
      <c r="K53" s="3"/>
    </row>
    <row r="54" spans="5:30" x14ac:dyDescent="0.25">
      <c r="H54" s="3"/>
      <c r="I54" s="3"/>
      <c r="J54" s="3"/>
      <c r="K54" s="3"/>
    </row>
    <row r="55" spans="5:30" x14ac:dyDescent="0.25">
      <c r="H55" s="3"/>
      <c r="I55" s="3"/>
      <c r="J55" s="3"/>
      <c r="K55" s="3"/>
    </row>
    <row r="56" spans="5:30" x14ac:dyDescent="0.25">
      <c r="H56" s="3"/>
      <c r="I56" s="3"/>
      <c r="J56" s="3"/>
      <c r="K56" s="3"/>
    </row>
    <row r="57" spans="5:30" x14ac:dyDescent="0.25">
      <c r="H57" s="3"/>
      <c r="I57" s="3"/>
      <c r="J57" s="3"/>
      <c r="K57" s="3"/>
    </row>
    <row r="58" spans="5:30" x14ac:dyDescent="0.25">
      <c r="H58" s="3"/>
      <c r="I58" s="3"/>
      <c r="J58" s="3"/>
      <c r="K58" s="3"/>
    </row>
    <row r="59" spans="5:30" x14ac:dyDescent="0.25">
      <c r="H59" s="3"/>
      <c r="I59" s="3"/>
      <c r="J59" s="3"/>
      <c r="K59" s="3"/>
    </row>
    <row r="60" spans="5:30" x14ac:dyDescent="0.25">
      <c r="H60" s="3"/>
      <c r="I60" s="3"/>
      <c r="J60" s="3"/>
      <c r="K60" s="3"/>
    </row>
    <row r="61" spans="5:30" x14ac:dyDescent="0.25">
      <c r="H61" s="3"/>
      <c r="I61" s="3"/>
      <c r="J61" s="3"/>
      <c r="K61" s="3"/>
    </row>
    <row r="62" spans="5:30" x14ac:dyDescent="0.25">
      <c r="H62" s="3"/>
      <c r="I62" s="3"/>
      <c r="J62" s="3"/>
      <c r="K62" s="3"/>
    </row>
    <row r="63" spans="5:30" x14ac:dyDescent="0.25">
      <c r="H63" s="3"/>
      <c r="I63" s="3"/>
      <c r="J63" s="3"/>
      <c r="K63" s="3"/>
    </row>
  </sheetData>
  <mergeCells count="7">
    <mergeCell ref="Z37:Z38"/>
    <mergeCell ref="W45:W46"/>
    <mergeCell ref="X45:X46"/>
    <mergeCell ref="B6:D7"/>
    <mergeCell ref="E6:F6"/>
    <mergeCell ref="E7:F7"/>
    <mergeCell ref="W37:X38"/>
  </mergeCells>
  <pageMargins left="0.7" right="0.7" top="0.78740157499999996" bottom="0.78740157499999996" header="0.3" footer="0.3"/>
  <pageSetup paperSize="9" scale="2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showGridLines="0" zoomScale="115" zoomScaleNormal="115" workbookViewId="0">
      <selection activeCell="T1" activeCellId="1" sqref="S1:S1048576 T1:T1048576"/>
    </sheetView>
  </sheetViews>
  <sheetFormatPr defaultRowHeight="15" x14ac:dyDescent="0.25"/>
  <cols>
    <col min="2" max="2" width="4" customWidth="1"/>
    <col min="3" max="3" width="4.42578125" customWidth="1"/>
    <col min="4" max="4" width="7" style="60" customWidth="1"/>
    <col min="5" max="6" width="12.5703125" customWidth="1"/>
    <col min="7" max="7" width="14.28515625" customWidth="1"/>
    <col min="8" max="8" width="16.5703125" customWidth="1"/>
    <col min="9" max="9" width="12.5703125" customWidth="1"/>
    <col min="10" max="10" width="16" customWidth="1"/>
    <col min="11" max="11" width="14" customWidth="1"/>
    <col min="12" max="12" width="7.140625" hidden="1" customWidth="1"/>
    <col min="13" max="13" width="0" hidden="1" customWidth="1"/>
    <col min="14" max="14" width="14.85546875" customWidth="1"/>
    <col min="15" max="15" width="11.42578125" customWidth="1"/>
    <col min="16" max="16" width="11.5703125" customWidth="1"/>
    <col min="17" max="17" width="10.5703125" customWidth="1"/>
    <col min="19" max="20" width="0" hidden="1" customWidth="1"/>
    <col min="23" max="23" width="18.42578125" customWidth="1"/>
    <col min="24" max="24" width="12.5703125" customWidth="1"/>
    <col min="25" max="25" width="5.5703125" customWidth="1"/>
    <col min="26" max="26" width="23" customWidth="1"/>
  </cols>
  <sheetData>
    <row r="1" spans="1:20" x14ac:dyDescent="0.25">
      <c r="L1" s="5">
        <v>0.33333333333333331</v>
      </c>
      <c r="M1" s="5">
        <v>2.0833333333333332E-2</v>
      </c>
    </row>
    <row r="6" spans="1:20" ht="24.95" customHeight="1" x14ac:dyDescent="0.25">
      <c r="B6" s="76"/>
      <c r="C6" s="77"/>
      <c r="D6" s="77"/>
      <c r="E6" s="79" t="s">
        <v>12</v>
      </c>
      <c r="F6" s="80"/>
      <c r="G6" s="64" t="s">
        <v>2</v>
      </c>
      <c r="H6" s="49" t="s">
        <v>15</v>
      </c>
      <c r="I6" s="50" t="s">
        <v>16</v>
      </c>
      <c r="J6" s="49" t="s">
        <v>13</v>
      </c>
      <c r="K6" s="51" t="s">
        <v>40</v>
      </c>
      <c r="L6" s="2"/>
    </row>
    <row r="7" spans="1:20" ht="24.95" customHeight="1" thickBot="1" x14ac:dyDescent="0.3">
      <c r="A7" s="3"/>
      <c r="B7" s="78"/>
      <c r="C7" s="77"/>
      <c r="D7" s="77"/>
      <c r="E7" s="81">
        <f>J7-G7</f>
        <v>0.33333333333333331</v>
      </c>
      <c r="F7" s="82"/>
      <c r="G7" s="52">
        <f>L42</f>
        <v>2.083333333333337E-2</v>
      </c>
      <c r="H7" s="53">
        <f>SUM(H9:H41)</f>
        <v>0</v>
      </c>
      <c r="I7" s="54">
        <f>SUM(I9:I41)</f>
        <v>0</v>
      </c>
      <c r="J7" s="53">
        <f>SUM(J9:J41)</f>
        <v>0.35416666666666669</v>
      </c>
      <c r="K7" s="55">
        <f>SUM(K9:K41)</f>
        <v>1</v>
      </c>
    </row>
    <row r="8" spans="1:20" s="4" customFormat="1" ht="20.100000000000001" customHeight="1" thickBot="1" x14ac:dyDescent="0.3">
      <c r="B8" s="43"/>
      <c r="C8" s="47"/>
      <c r="D8" s="61" t="s">
        <v>38</v>
      </c>
      <c r="E8" s="44" t="s">
        <v>0</v>
      </c>
      <c r="F8" s="45" t="s">
        <v>1</v>
      </c>
      <c r="G8" s="46" t="s">
        <v>2</v>
      </c>
      <c r="H8" s="48" t="s">
        <v>15</v>
      </c>
      <c r="I8" s="48" t="s">
        <v>16</v>
      </c>
      <c r="J8" s="44" t="s">
        <v>3</v>
      </c>
      <c r="K8" s="48" t="s">
        <v>14</v>
      </c>
    </row>
    <row r="9" spans="1:20" x14ac:dyDescent="0.25">
      <c r="B9" s="7">
        <v>1</v>
      </c>
      <c r="C9" s="7" t="s">
        <v>4</v>
      </c>
      <c r="D9" s="62">
        <v>42828</v>
      </c>
      <c r="E9" s="56">
        <v>0.28125</v>
      </c>
      <c r="F9" s="56">
        <v>0.65625</v>
      </c>
      <c r="G9" s="57">
        <f>IF(OR(J9=0,J9=""),"",IF(J9&gt;$L$1,J9-$L$1,"-"&amp;TEXT($L$1-J9,"h:mm")))</f>
        <v>2.083333333333337E-2</v>
      </c>
      <c r="H9" s="8">
        <v>0</v>
      </c>
      <c r="I9" s="8">
        <v>0</v>
      </c>
      <c r="J9" s="8">
        <f>IF(OR(ISBLANK(E9),ISBLANK(F9)),"",SUM(F9-E9))-M1</f>
        <v>0.35416666666666669</v>
      </c>
      <c r="K9" s="7">
        <v>1</v>
      </c>
      <c r="L9">
        <f>IF(OR(J9=0,J9=""),"",SUM(J9-$L$1)*24)</f>
        <v>0.50000000000000089</v>
      </c>
      <c r="M9" s="36"/>
    </row>
    <row r="10" spans="1:20" x14ac:dyDescent="0.25">
      <c r="B10" s="7">
        <v>2</v>
      </c>
      <c r="C10" s="7" t="s">
        <v>5</v>
      </c>
      <c r="D10" s="62">
        <v>42829</v>
      </c>
      <c r="E10" s="56"/>
      <c r="F10" s="56"/>
      <c r="G10" s="57"/>
      <c r="H10" s="8"/>
      <c r="I10" s="8"/>
      <c r="J10" s="8"/>
      <c r="K10" s="7"/>
      <c r="L10" t="str">
        <f>IF(OR(J10=0,J10=""),"",SUM(J10-$L$1)*24)</f>
        <v/>
      </c>
      <c r="S10" t="s">
        <v>12</v>
      </c>
      <c r="T10" s="65">
        <f>E7</f>
        <v>0.33333333333333331</v>
      </c>
    </row>
    <row r="11" spans="1:20" x14ac:dyDescent="0.25">
      <c r="B11" s="7">
        <v>3</v>
      </c>
      <c r="C11" s="7" t="s">
        <v>6</v>
      </c>
      <c r="D11" s="62">
        <v>42830</v>
      </c>
      <c r="E11" s="56"/>
      <c r="F11" s="56"/>
      <c r="G11" s="57"/>
      <c r="H11" s="8"/>
      <c r="I11" s="8"/>
      <c r="J11" s="8"/>
      <c r="K11" s="7"/>
      <c r="L11" t="str">
        <f>IF(OR(J11=0,J11=""),"",SUM(J11-$L$1)*24)</f>
        <v/>
      </c>
      <c r="M11" s="5"/>
      <c r="S11" t="s">
        <v>2</v>
      </c>
      <c r="T11" s="5">
        <f>G7</f>
        <v>2.083333333333337E-2</v>
      </c>
    </row>
    <row r="12" spans="1:20" x14ac:dyDescent="0.25">
      <c r="B12" s="7">
        <v>4</v>
      </c>
      <c r="C12" s="7" t="s">
        <v>7</v>
      </c>
      <c r="D12" s="62">
        <v>42831</v>
      </c>
      <c r="E12" s="56"/>
      <c r="F12" s="56"/>
      <c r="G12" s="57"/>
      <c r="H12" s="8"/>
      <c r="I12" s="8"/>
      <c r="J12" s="8"/>
      <c r="K12" s="7"/>
      <c r="L12" t="str">
        <f t="shared" ref="L12:L41" si="0">IF(OR(J12=0,J12=""),"",SUM(J12-$L$1)*24)</f>
        <v/>
      </c>
      <c r="S12" t="s">
        <v>15</v>
      </c>
      <c r="T12" s="65">
        <f>H7</f>
        <v>0</v>
      </c>
    </row>
    <row r="13" spans="1:20" x14ac:dyDescent="0.25">
      <c r="B13" s="7">
        <v>5</v>
      </c>
      <c r="C13" s="7" t="s">
        <v>8</v>
      </c>
      <c r="D13" s="62">
        <v>42832</v>
      </c>
      <c r="E13" s="8"/>
      <c r="F13" s="8"/>
      <c r="G13" s="57"/>
      <c r="H13" s="8"/>
      <c r="I13" s="8"/>
      <c r="J13" s="8"/>
      <c r="K13" s="9"/>
      <c r="L13" t="str">
        <f t="shared" si="0"/>
        <v/>
      </c>
      <c r="S13" t="s">
        <v>39</v>
      </c>
      <c r="T13" s="65">
        <f>I7</f>
        <v>0</v>
      </c>
    </row>
    <row r="14" spans="1:20" x14ac:dyDescent="0.25">
      <c r="B14" s="39"/>
      <c r="C14" s="39" t="s">
        <v>9</v>
      </c>
      <c r="D14" s="63">
        <v>42833</v>
      </c>
      <c r="E14" s="40"/>
      <c r="F14" s="40"/>
      <c r="G14" s="59"/>
      <c r="H14" s="40"/>
      <c r="I14" s="40"/>
      <c r="J14" s="40"/>
      <c r="K14" s="41"/>
      <c r="L14" t="str">
        <f t="shared" si="0"/>
        <v/>
      </c>
      <c r="S14" t="s">
        <v>13</v>
      </c>
      <c r="T14" s="65">
        <f>J7</f>
        <v>0.35416666666666669</v>
      </c>
    </row>
    <row r="15" spans="1:20" x14ac:dyDescent="0.25">
      <c r="B15" s="39"/>
      <c r="C15" s="39" t="s">
        <v>10</v>
      </c>
      <c r="D15" s="63">
        <v>42834</v>
      </c>
      <c r="E15" s="39"/>
      <c r="F15" s="40"/>
      <c r="G15" s="59"/>
      <c r="H15" s="40"/>
      <c r="I15" s="40"/>
      <c r="J15" s="40"/>
      <c r="K15" s="41"/>
      <c r="L15" t="str">
        <f t="shared" si="0"/>
        <v/>
      </c>
      <c r="S15" t="s">
        <v>40</v>
      </c>
      <c r="T15">
        <f>K7</f>
        <v>1</v>
      </c>
    </row>
    <row r="16" spans="1:20" x14ac:dyDescent="0.25">
      <c r="B16" s="7">
        <v>6</v>
      </c>
      <c r="C16" s="7" t="s">
        <v>4</v>
      </c>
      <c r="D16" s="62">
        <v>42835</v>
      </c>
      <c r="E16" s="7"/>
      <c r="F16" s="8"/>
      <c r="G16" s="57"/>
      <c r="H16" s="8"/>
      <c r="I16" s="8"/>
      <c r="J16" s="8"/>
      <c r="K16" s="9"/>
      <c r="L16" t="str">
        <f t="shared" si="0"/>
        <v/>
      </c>
    </row>
    <row r="17" spans="2:32" x14ac:dyDescent="0.25">
      <c r="B17" s="7">
        <v>7</v>
      </c>
      <c r="C17" s="7" t="s">
        <v>5</v>
      </c>
      <c r="D17" s="62">
        <v>42836</v>
      </c>
      <c r="E17" s="7"/>
      <c r="F17" s="8"/>
      <c r="G17" s="57"/>
      <c r="H17" s="8"/>
      <c r="I17" s="8"/>
      <c r="J17" s="8"/>
      <c r="K17" s="9"/>
      <c r="L17" t="str">
        <f t="shared" si="0"/>
        <v/>
      </c>
    </row>
    <row r="18" spans="2:32" x14ac:dyDescent="0.25">
      <c r="B18" s="7">
        <v>8</v>
      </c>
      <c r="C18" s="7" t="s">
        <v>6</v>
      </c>
      <c r="D18" s="62">
        <v>42837</v>
      </c>
      <c r="E18" s="7"/>
      <c r="F18" s="8"/>
      <c r="G18" s="57"/>
      <c r="H18" s="8"/>
      <c r="I18" s="8"/>
      <c r="J18" s="8"/>
      <c r="K18" s="9"/>
      <c r="L18" t="str">
        <f t="shared" si="0"/>
        <v/>
      </c>
    </row>
    <row r="19" spans="2:32" x14ac:dyDescent="0.25">
      <c r="B19" s="7">
        <v>9</v>
      </c>
      <c r="C19" s="7" t="s">
        <v>7</v>
      </c>
      <c r="D19" s="62">
        <v>42838</v>
      </c>
      <c r="E19" s="7"/>
      <c r="F19" s="8"/>
      <c r="G19" s="57"/>
      <c r="H19" s="8"/>
      <c r="I19" s="8"/>
      <c r="J19" s="8"/>
      <c r="K19" s="9"/>
      <c r="L19" t="str">
        <f t="shared" si="0"/>
        <v/>
      </c>
    </row>
    <row r="20" spans="2:32" x14ac:dyDescent="0.25">
      <c r="B20" s="7">
        <v>10</v>
      </c>
      <c r="C20" s="7" t="s">
        <v>8</v>
      </c>
      <c r="D20" s="62">
        <v>42839</v>
      </c>
      <c r="E20" s="7"/>
      <c r="F20" s="8"/>
      <c r="G20" s="57"/>
      <c r="H20" s="38"/>
      <c r="I20" s="8"/>
      <c r="J20" s="8"/>
      <c r="K20" s="9"/>
      <c r="L20" t="str">
        <f t="shared" si="0"/>
        <v/>
      </c>
    </row>
    <row r="21" spans="2:32" x14ac:dyDescent="0.25">
      <c r="B21" s="39"/>
      <c r="C21" s="39" t="s">
        <v>11</v>
      </c>
      <c r="D21" s="63">
        <v>42840</v>
      </c>
      <c r="E21" s="39"/>
      <c r="F21" s="40"/>
      <c r="G21" s="59"/>
      <c r="H21" s="42"/>
      <c r="I21" s="40"/>
      <c r="J21" s="40"/>
      <c r="K21" s="41"/>
      <c r="L21" t="str">
        <f t="shared" si="0"/>
        <v/>
      </c>
    </row>
    <row r="22" spans="2:32" x14ac:dyDescent="0.25">
      <c r="B22" s="39"/>
      <c r="C22" s="39" t="s">
        <v>10</v>
      </c>
      <c r="D22" s="63">
        <v>42841</v>
      </c>
      <c r="E22" s="39"/>
      <c r="F22" s="40"/>
      <c r="G22" s="59"/>
      <c r="H22" s="42"/>
      <c r="I22" s="40"/>
      <c r="J22" s="40"/>
      <c r="K22" s="41"/>
      <c r="L22" t="str">
        <f t="shared" si="0"/>
        <v/>
      </c>
    </row>
    <row r="23" spans="2:32" x14ac:dyDescent="0.25">
      <c r="B23" s="7">
        <v>11</v>
      </c>
      <c r="C23" s="7" t="s">
        <v>4</v>
      </c>
      <c r="D23" s="62">
        <v>42842</v>
      </c>
      <c r="E23" s="7"/>
      <c r="F23" s="8"/>
      <c r="G23" s="57"/>
      <c r="H23" s="38"/>
      <c r="I23" s="8"/>
      <c r="J23" s="8"/>
      <c r="K23" s="9"/>
      <c r="L23" t="str">
        <f t="shared" si="0"/>
        <v/>
      </c>
    </row>
    <row r="24" spans="2:32" x14ac:dyDescent="0.25">
      <c r="B24" s="7">
        <v>12</v>
      </c>
      <c r="C24" s="7" t="s">
        <v>5</v>
      </c>
      <c r="D24" s="62">
        <v>42843</v>
      </c>
      <c r="E24" s="7"/>
      <c r="F24" s="8"/>
      <c r="G24" s="57"/>
      <c r="H24" s="8"/>
      <c r="I24" s="8"/>
      <c r="J24" s="8"/>
      <c r="K24" s="9"/>
      <c r="L24" t="str">
        <f t="shared" si="0"/>
        <v/>
      </c>
      <c r="W24" s="33"/>
      <c r="X24" s="34"/>
    </row>
    <row r="25" spans="2:32" x14ac:dyDescent="0.25">
      <c r="B25" s="7">
        <v>13</v>
      </c>
      <c r="C25" s="7" t="s">
        <v>6</v>
      </c>
      <c r="D25" s="62">
        <v>42844</v>
      </c>
      <c r="E25" s="7"/>
      <c r="F25" s="8"/>
      <c r="G25" s="57"/>
      <c r="H25" s="8"/>
      <c r="I25" s="8"/>
      <c r="J25" s="8"/>
      <c r="K25" s="9"/>
      <c r="L25" t="str">
        <f t="shared" si="0"/>
        <v/>
      </c>
      <c r="W25" s="33"/>
      <c r="X25" s="34"/>
    </row>
    <row r="26" spans="2:32" x14ac:dyDescent="0.25">
      <c r="B26" s="7">
        <v>14</v>
      </c>
      <c r="C26" s="7" t="s">
        <v>7</v>
      </c>
      <c r="D26" s="62">
        <v>42845</v>
      </c>
      <c r="E26" s="7"/>
      <c r="F26" s="8"/>
      <c r="G26" s="57"/>
      <c r="H26" s="8"/>
      <c r="I26" s="8"/>
      <c r="J26" s="8"/>
      <c r="K26" s="9"/>
      <c r="L26" t="str">
        <f t="shared" si="0"/>
        <v/>
      </c>
      <c r="U26" s="3"/>
      <c r="V26" s="3"/>
      <c r="W26" s="21"/>
      <c r="X26" s="12"/>
      <c r="Y26" s="3"/>
      <c r="Z26" s="3"/>
      <c r="AA26" s="3"/>
      <c r="AB26" s="3"/>
      <c r="AC26" s="3"/>
      <c r="AD26" s="3"/>
      <c r="AE26" s="3"/>
      <c r="AF26" s="3"/>
    </row>
    <row r="27" spans="2:32" x14ac:dyDescent="0.25">
      <c r="B27" s="7">
        <v>15</v>
      </c>
      <c r="C27" s="7" t="s">
        <v>8</v>
      </c>
      <c r="D27" s="62">
        <v>42846</v>
      </c>
      <c r="E27" s="7"/>
      <c r="F27" s="8"/>
      <c r="G27" s="57"/>
      <c r="H27" s="8"/>
      <c r="I27" s="8"/>
      <c r="J27" s="8"/>
      <c r="K27" s="9"/>
      <c r="L27" t="str">
        <f t="shared" si="0"/>
        <v/>
      </c>
      <c r="U27" s="3"/>
      <c r="V27" s="3"/>
      <c r="W27" s="21"/>
      <c r="X27" s="12"/>
      <c r="Y27" s="3"/>
      <c r="Z27" s="3"/>
      <c r="AA27" s="3"/>
      <c r="AB27" s="3"/>
      <c r="AC27" s="3"/>
      <c r="AD27" s="3"/>
      <c r="AE27" s="3"/>
      <c r="AF27" s="3"/>
    </row>
    <row r="28" spans="2:32" x14ac:dyDescent="0.25">
      <c r="B28" s="39"/>
      <c r="C28" s="39" t="s">
        <v>11</v>
      </c>
      <c r="D28" s="63">
        <v>42847</v>
      </c>
      <c r="E28" s="39"/>
      <c r="F28" s="40"/>
      <c r="G28" s="59"/>
      <c r="H28" s="40"/>
      <c r="I28" s="40"/>
      <c r="J28" s="40"/>
      <c r="K28" s="41"/>
      <c r="L28" t="str">
        <f t="shared" si="0"/>
        <v/>
      </c>
      <c r="U28" s="3"/>
      <c r="V28" s="3"/>
      <c r="W28" s="21"/>
      <c r="X28" s="12"/>
      <c r="Y28" s="3"/>
      <c r="Z28" s="3"/>
      <c r="AA28" s="3"/>
      <c r="AB28" s="3"/>
      <c r="AC28" s="3"/>
      <c r="AD28" s="3"/>
      <c r="AE28" s="3"/>
      <c r="AF28" s="3"/>
    </row>
    <row r="29" spans="2:32" x14ac:dyDescent="0.25">
      <c r="B29" s="39"/>
      <c r="C29" s="39" t="s">
        <v>10</v>
      </c>
      <c r="D29" s="63">
        <v>42848</v>
      </c>
      <c r="E29" s="39"/>
      <c r="F29" s="40"/>
      <c r="G29" s="59"/>
      <c r="H29" s="40"/>
      <c r="I29" s="40"/>
      <c r="J29" s="40"/>
      <c r="K29" s="41"/>
      <c r="L29" t="str">
        <f t="shared" si="0"/>
        <v/>
      </c>
      <c r="U29" s="3"/>
      <c r="V29" s="3"/>
      <c r="W29" s="21"/>
      <c r="X29" s="12"/>
      <c r="Y29" s="3"/>
      <c r="Z29" s="3"/>
      <c r="AA29" s="3"/>
      <c r="AB29" s="3"/>
      <c r="AC29" s="3"/>
      <c r="AD29" s="3"/>
      <c r="AE29" s="3"/>
      <c r="AF29" s="3"/>
    </row>
    <row r="30" spans="2:32" x14ac:dyDescent="0.25">
      <c r="B30" s="7">
        <v>16</v>
      </c>
      <c r="C30" s="7" t="s">
        <v>4</v>
      </c>
      <c r="D30" s="62">
        <v>42849</v>
      </c>
      <c r="E30" s="7"/>
      <c r="F30" s="8"/>
      <c r="G30" s="57"/>
      <c r="H30" s="8"/>
      <c r="I30" s="8"/>
      <c r="J30" s="8"/>
      <c r="K30" s="9"/>
      <c r="L30" t="str">
        <f t="shared" si="0"/>
        <v/>
      </c>
      <c r="U30" s="3"/>
      <c r="V30" s="3"/>
      <c r="W30" s="21"/>
      <c r="X30" s="12"/>
      <c r="Y30" s="3"/>
      <c r="Z30" s="3"/>
      <c r="AA30" s="3"/>
      <c r="AB30" s="3"/>
      <c r="AC30" s="3"/>
      <c r="AD30" s="3"/>
      <c r="AE30" s="3"/>
      <c r="AF30" s="3"/>
    </row>
    <row r="31" spans="2:32" x14ac:dyDescent="0.25">
      <c r="B31" s="7">
        <v>17</v>
      </c>
      <c r="C31" s="7" t="s">
        <v>5</v>
      </c>
      <c r="D31" s="62">
        <v>42850</v>
      </c>
      <c r="E31" s="7"/>
      <c r="F31" s="8"/>
      <c r="G31" s="57"/>
      <c r="H31" s="8"/>
      <c r="I31" s="8"/>
      <c r="J31" s="8"/>
      <c r="K31" s="9"/>
      <c r="L31" t="str">
        <f t="shared" si="0"/>
        <v/>
      </c>
      <c r="U31" s="3"/>
      <c r="V31" s="3"/>
      <c r="W31" s="21"/>
      <c r="X31" s="12"/>
      <c r="Y31" s="3"/>
      <c r="Z31" s="3"/>
      <c r="AA31" s="3"/>
      <c r="AB31" s="3"/>
      <c r="AC31" s="3"/>
      <c r="AD31" s="3"/>
      <c r="AE31" s="3"/>
      <c r="AF31" s="3"/>
    </row>
    <row r="32" spans="2:32" x14ac:dyDescent="0.25">
      <c r="B32" s="7">
        <v>18</v>
      </c>
      <c r="C32" s="7" t="s">
        <v>6</v>
      </c>
      <c r="D32" s="62">
        <v>42851</v>
      </c>
      <c r="E32" s="7"/>
      <c r="F32" s="8"/>
      <c r="G32" s="57"/>
      <c r="H32" s="8"/>
      <c r="I32" s="8"/>
      <c r="J32" s="8"/>
      <c r="K32" s="9"/>
      <c r="L32" t="str">
        <f t="shared" si="0"/>
        <v/>
      </c>
      <c r="U32" s="3"/>
      <c r="V32" s="3"/>
      <c r="W32" s="21"/>
      <c r="X32" s="12"/>
      <c r="Y32" s="3"/>
      <c r="Z32" s="3"/>
      <c r="AA32" s="3"/>
      <c r="AB32" s="3"/>
      <c r="AC32" s="3"/>
      <c r="AD32" s="3"/>
      <c r="AE32" s="3"/>
      <c r="AF32" s="3"/>
    </row>
    <row r="33" spans="2:32" x14ac:dyDescent="0.25">
      <c r="B33" s="7">
        <v>19</v>
      </c>
      <c r="C33" s="7" t="s">
        <v>7</v>
      </c>
      <c r="D33" s="62">
        <v>42852</v>
      </c>
      <c r="E33" s="7"/>
      <c r="F33" s="8"/>
      <c r="G33" s="57"/>
      <c r="H33" s="8"/>
      <c r="I33" s="8"/>
      <c r="J33" s="8"/>
      <c r="K33" s="9"/>
      <c r="L33" t="str">
        <f t="shared" si="0"/>
        <v/>
      </c>
      <c r="U33" s="3"/>
      <c r="V33" s="3"/>
      <c r="W33" s="21"/>
      <c r="X33" s="12"/>
      <c r="Y33" s="3"/>
      <c r="Z33" s="3"/>
      <c r="AA33" s="3"/>
      <c r="AB33" s="3"/>
      <c r="AC33" s="3"/>
      <c r="AD33" s="3"/>
      <c r="AE33" s="3"/>
      <c r="AF33" s="3"/>
    </row>
    <row r="34" spans="2:32" x14ac:dyDescent="0.25">
      <c r="B34" s="7">
        <v>20</v>
      </c>
      <c r="C34" s="7" t="s">
        <v>8</v>
      </c>
      <c r="D34" s="62">
        <v>42853</v>
      </c>
      <c r="E34" s="7"/>
      <c r="F34" s="8"/>
      <c r="G34" s="57"/>
      <c r="H34" s="8"/>
      <c r="I34" s="8"/>
      <c r="J34" s="8"/>
      <c r="K34" s="9"/>
      <c r="L34" t="str">
        <f t="shared" si="0"/>
        <v/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2:32" x14ac:dyDescent="0.25">
      <c r="B35" s="39"/>
      <c r="C35" s="39" t="s">
        <v>11</v>
      </c>
      <c r="D35" s="63">
        <v>42854</v>
      </c>
      <c r="E35" s="39"/>
      <c r="F35" s="40"/>
      <c r="G35" s="59"/>
      <c r="H35" s="40"/>
      <c r="I35" s="39"/>
      <c r="J35" s="40"/>
      <c r="K35" s="41"/>
      <c r="L35" t="str">
        <f t="shared" si="0"/>
        <v/>
      </c>
      <c r="M35" s="9"/>
      <c r="N35" s="9"/>
      <c r="O35" s="9"/>
      <c r="P35" s="9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2:32" x14ac:dyDescent="0.25">
      <c r="B36" s="39"/>
      <c r="C36" s="39" t="s">
        <v>10</v>
      </c>
      <c r="D36" s="63">
        <v>42855</v>
      </c>
      <c r="E36" s="39"/>
      <c r="F36" s="40"/>
      <c r="G36" s="59"/>
      <c r="H36" s="40"/>
      <c r="I36" s="39"/>
      <c r="J36" s="40"/>
      <c r="K36" s="41"/>
      <c r="L36" t="str">
        <f t="shared" si="0"/>
        <v/>
      </c>
      <c r="M36" s="9"/>
      <c r="N36" s="9"/>
      <c r="O36" s="9"/>
      <c r="P36" s="9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2:32" ht="15" customHeight="1" x14ac:dyDescent="0.25">
      <c r="B37" s="7"/>
      <c r="C37" s="7"/>
      <c r="D37" s="62"/>
      <c r="E37" s="7"/>
      <c r="F37" s="8"/>
      <c r="G37" s="7"/>
      <c r="H37" s="8"/>
      <c r="I37" s="7"/>
      <c r="J37" s="8"/>
      <c r="K37" s="9"/>
      <c r="L37" t="str">
        <f t="shared" si="0"/>
        <v/>
      </c>
      <c r="M37" s="9"/>
      <c r="U37" s="3"/>
      <c r="V37" s="3"/>
      <c r="W37" s="83"/>
      <c r="X37" s="84"/>
      <c r="Y37" s="66"/>
      <c r="Z37" s="71"/>
      <c r="AA37" s="12"/>
      <c r="AB37" s="12"/>
      <c r="AC37" s="12"/>
      <c r="AD37" s="3"/>
      <c r="AE37" s="3"/>
      <c r="AF37" s="3"/>
    </row>
    <row r="38" spans="2:32" ht="15" customHeight="1" x14ac:dyDescent="0.25">
      <c r="B38" s="7"/>
      <c r="C38" s="7"/>
      <c r="D38" s="62"/>
      <c r="E38" s="7"/>
      <c r="F38" s="8"/>
      <c r="G38" s="7"/>
      <c r="H38" s="8"/>
      <c r="I38" s="7"/>
      <c r="J38" s="8"/>
      <c r="K38" s="9"/>
      <c r="L38" t="str">
        <f t="shared" si="0"/>
        <v/>
      </c>
      <c r="M38" s="9"/>
      <c r="U38" s="3"/>
      <c r="V38" s="3"/>
      <c r="W38" s="84"/>
      <c r="X38" s="84"/>
      <c r="Y38" s="66"/>
      <c r="Z38" s="72"/>
      <c r="AA38" s="67"/>
      <c r="AB38" s="67"/>
      <c r="AC38" s="67"/>
      <c r="AD38" s="3"/>
      <c r="AE38" s="3"/>
      <c r="AF38" s="3"/>
    </row>
    <row r="39" spans="2:32" x14ac:dyDescent="0.25">
      <c r="B39" s="7"/>
      <c r="C39" s="7"/>
      <c r="D39" s="62"/>
      <c r="E39" s="7"/>
      <c r="F39" s="8"/>
      <c r="G39" s="7"/>
      <c r="H39" s="8"/>
      <c r="I39" s="1"/>
      <c r="J39" s="6"/>
      <c r="L39" t="str">
        <f t="shared" si="0"/>
        <v/>
      </c>
      <c r="U39" s="3"/>
      <c r="V39" s="3"/>
      <c r="W39" s="21"/>
      <c r="X39" s="68"/>
      <c r="Y39" s="12"/>
      <c r="Z39" s="21"/>
      <c r="AA39" s="27"/>
      <c r="AB39" s="28"/>
      <c r="AC39" s="69"/>
      <c r="AD39" s="3"/>
      <c r="AE39" s="3"/>
      <c r="AF39" s="3"/>
    </row>
    <row r="40" spans="2:32" x14ac:dyDescent="0.25">
      <c r="B40" s="7"/>
      <c r="C40" s="7"/>
      <c r="D40" s="62"/>
      <c r="E40" s="7"/>
      <c r="F40" s="8"/>
      <c r="G40" s="7"/>
      <c r="H40" s="8"/>
      <c r="I40" s="1"/>
      <c r="J40" s="6"/>
      <c r="L40" t="str">
        <f t="shared" si="0"/>
        <v/>
      </c>
      <c r="U40" s="3"/>
      <c r="V40" s="3"/>
      <c r="W40" s="21"/>
      <c r="X40" s="68"/>
      <c r="Y40" s="12"/>
      <c r="Z40" s="21"/>
      <c r="AA40" s="27"/>
      <c r="AB40" s="28"/>
      <c r="AC40" s="69"/>
      <c r="AD40" s="3"/>
      <c r="AE40" s="3"/>
      <c r="AF40" s="3"/>
    </row>
    <row r="41" spans="2:32" x14ac:dyDescent="0.25">
      <c r="B41" s="7"/>
      <c r="C41" s="7"/>
      <c r="D41" s="62"/>
      <c r="E41" s="7"/>
      <c r="F41" s="8"/>
      <c r="G41" s="7"/>
      <c r="H41" s="8"/>
      <c r="I41" s="1"/>
      <c r="J41" s="6"/>
      <c r="L41" t="str">
        <f t="shared" si="0"/>
        <v/>
      </c>
      <c r="U41" s="3"/>
      <c r="V41" s="3"/>
      <c r="W41" s="21"/>
      <c r="X41" s="68"/>
      <c r="Y41" s="12"/>
      <c r="Z41" s="21"/>
      <c r="AA41" s="27"/>
      <c r="AB41" s="28"/>
      <c r="AC41" s="69"/>
      <c r="AD41" s="3"/>
      <c r="AE41" s="3"/>
      <c r="AF41" s="3"/>
    </row>
    <row r="42" spans="2:32" x14ac:dyDescent="0.25">
      <c r="B42" s="9"/>
      <c r="C42" s="9"/>
      <c r="H42" s="3"/>
      <c r="I42" s="3"/>
      <c r="J42" s="3"/>
      <c r="K42" s="3"/>
      <c r="L42" s="58">
        <f>(SUM(L9:L41))/24</f>
        <v>2.083333333333337E-2</v>
      </c>
      <c r="U42" s="3"/>
      <c r="V42" s="3"/>
      <c r="W42" s="21"/>
      <c r="X42" s="68"/>
      <c r="Y42" s="12"/>
      <c r="Z42" s="21"/>
      <c r="AA42" s="37"/>
      <c r="AB42" s="28"/>
      <c r="AC42" s="69"/>
      <c r="AD42" s="3"/>
      <c r="AE42" s="3"/>
      <c r="AF42" s="3"/>
    </row>
    <row r="43" spans="2:32" x14ac:dyDescent="0.25">
      <c r="B43" s="9"/>
      <c r="C43" s="9"/>
      <c r="H43" s="3"/>
      <c r="I43" s="3"/>
      <c r="J43" s="3"/>
      <c r="K43" s="3"/>
      <c r="U43" s="3"/>
      <c r="V43" s="3"/>
      <c r="W43" s="21"/>
      <c r="X43" s="68"/>
      <c r="Y43" s="12"/>
      <c r="Z43" s="21"/>
      <c r="AA43" s="30"/>
      <c r="AB43" s="28"/>
      <c r="AC43" s="69"/>
      <c r="AD43" s="3"/>
      <c r="AE43" s="3"/>
      <c r="AF43" s="3"/>
    </row>
    <row r="44" spans="2:32" x14ac:dyDescent="0.25">
      <c r="B44" s="9"/>
      <c r="C44" s="9"/>
      <c r="E44" s="3"/>
      <c r="F44" s="3"/>
      <c r="H44" s="3"/>
      <c r="I44" s="3"/>
      <c r="J44" s="3"/>
      <c r="K44" s="3"/>
      <c r="U44" s="3"/>
      <c r="V44" s="3"/>
      <c r="W44" s="21"/>
      <c r="X44" s="68"/>
      <c r="Y44" s="12"/>
      <c r="Z44" s="21"/>
      <c r="AA44" s="30"/>
      <c r="AB44" s="28"/>
      <c r="AC44" s="69"/>
      <c r="AD44" s="3"/>
      <c r="AE44" s="3"/>
      <c r="AF44" s="3"/>
    </row>
    <row r="45" spans="2:32" ht="15.75" customHeight="1" x14ac:dyDescent="0.25">
      <c r="B45" s="9"/>
      <c r="C45" s="9"/>
      <c r="E45" s="21"/>
      <c r="F45" s="3"/>
      <c r="H45" s="3"/>
      <c r="I45" s="21"/>
      <c r="J45" s="3"/>
      <c r="K45" s="3"/>
      <c r="U45" s="3"/>
      <c r="V45" s="3"/>
      <c r="W45" s="73"/>
      <c r="X45" s="75"/>
      <c r="Y45" s="12"/>
      <c r="Z45" s="21"/>
      <c r="AA45" s="28"/>
      <c r="AB45" s="28"/>
      <c r="AC45" s="69"/>
      <c r="AD45" s="3"/>
      <c r="AE45" s="3"/>
      <c r="AF45" s="3"/>
    </row>
    <row r="46" spans="2:32" ht="15.75" customHeight="1" x14ac:dyDescent="0.25">
      <c r="E46" s="21"/>
      <c r="F46" s="3"/>
      <c r="H46" s="3"/>
      <c r="I46" s="21"/>
      <c r="J46" s="3"/>
      <c r="K46" s="3"/>
      <c r="U46" s="3"/>
      <c r="V46" s="3"/>
      <c r="W46" s="74"/>
      <c r="X46" s="74"/>
      <c r="Y46" s="12"/>
      <c r="Z46" s="12"/>
      <c r="AA46" s="70"/>
      <c r="AB46" s="70"/>
      <c r="AC46" s="70"/>
      <c r="AD46" s="3"/>
      <c r="AE46" s="3"/>
      <c r="AF46" s="3"/>
    </row>
    <row r="47" spans="2:32" x14ac:dyDescent="0.25">
      <c r="E47" s="21"/>
      <c r="F47" s="3"/>
      <c r="H47" s="3"/>
      <c r="I47" s="21"/>
      <c r="J47" s="3"/>
      <c r="K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2:32" x14ac:dyDescent="0.25">
      <c r="E48" s="21"/>
      <c r="F48" s="3"/>
      <c r="H48" s="3"/>
      <c r="I48" s="21"/>
      <c r="J48" s="3"/>
      <c r="K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5:32" x14ac:dyDescent="0.25">
      <c r="E49" s="21"/>
      <c r="F49" s="3"/>
      <c r="H49" s="3"/>
      <c r="I49" s="21"/>
      <c r="J49" s="3"/>
      <c r="K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5:32" x14ac:dyDescent="0.25">
      <c r="E50" s="21"/>
      <c r="F50" s="3"/>
      <c r="H50" s="3"/>
      <c r="I50" s="21"/>
      <c r="J50" s="3"/>
      <c r="K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5:32" x14ac:dyDescent="0.25">
      <c r="E51" s="3"/>
      <c r="F51" s="3"/>
      <c r="H51" s="3"/>
      <c r="I51" s="21"/>
      <c r="J51" s="3"/>
      <c r="K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5:32" x14ac:dyDescent="0.25">
      <c r="E52" s="3"/>
      <c r="F52" s="3"/>
      <c r="H52" s="3"/>
      <c r="I52" s="3"/>
      <c r="J52" s="3"/>
      <c r="K52" s="3"/>
    </row>
    <row r="53" spans="5:32" ht="15" customHeight="1" x14ac:dyDescent="0.25">
      <c r="H53" s="3"/>
      <c r="I53" s="3"/>
      <c r="J53" s="3"/>
      <c r="K53" s="3"/>
    </row>
    <row r="54" spans="5:32" x14ac:dyDescent="0.25">
      <c r="H54" s="3"/>
      <c r="I54" s="3"/>
      <c r="J54" s="3"/>
      <c r="K54" s="3"/>
    </row>
    <row r="55" spans="5:32" x14ac:dyDescent="0.25">
      <c r="H55" s="3"/>
      <c r="I55" s="3"/>
      <c r="J55" s="3"/>
      <c r="K55" s="3"/>
    </row>
    <row r="56" spans="5:32" x14ac:dyDescent="0.25">
      <c r="H56" s="3"/>
      <c r="I56" s="3"/>
      <c r="J56" s="3"/>
      <c r="K56" s="3"/>
    </row>
    <row r="57" spans="5:32" x14ac:dyDescent="0.25">
      <c r="H57" s="3"/>
      <c r="I57" s="3"/>
      <c r="J57" s="3"/>
      <c r="K57" s="3"/>
    </row>
    <row r="58" spans="5:32" x14ac:dyDescent="0.25">
      <c r="H58" s="3"/>
      <c r="I58" s="3"/>
      <c r="J58" s="3"/>
      <c r="K58" s="3"/>
    </row>
    <row r="59" spans="5:32" x14ac:dyDescent="0.25">
      <c r="H59" s="3"/>
      <c r="I59" s="3"/>
      <c r="J59" s="3"/>
      <c r="K59" s="3"/>
    </row>
    <row r="60" spans="5:32" x14ac:dyDescent="0.25">
      <c r="H60" s="3"/>
      <c r="I60" s="3"/>
      <c r="J60" s="3"/>
      <c r="K60" s="3"/>
    </row>
    <row r="61" spans="5:32" x14ac:dyDescent="0.25">
      <c r="H61" s="3"/>
      <c r="I61" s="3"/>
      <c r="J61" s="3"/>
      <c r="K61" s="3"/>
    </row>
    <row r="62" spans="5:32" x14ac:dyDescent="0.25">
      <c r="H62" s="3"/>
      <c r="I62" s="3"/>
      <c r="J62" s="3"/>
      <c r="K62" s="3"/>
    </row>
    <row r="63" spans="5:32" x14ac:dyDescent="0.25">
      <c r="H63" s="3"/>
      <c r="I63" s="3"/>
      <c r="J63" s="3"/>
      <c r="K63" s="3"/>
    </row>
  </sheetData>
  <mergeCells count="7">
    <mergeCell ref="Z37:Z38"/>
    <mergeCell ref="W45:W46"/>
    <mergeCell ref="X45:X46"/>
    <mergeCell ref="B6:D7"/>
    <mergeCell ref="E6:F6"/>
    <mergeCell ref="E7:F7"/>
    <mergeCell ref="W37:X38"/>
  </mergeCells>
  <pageMargins left="0.7" right="0.7" top="0.78740157499999996" bottom="0.78740157499999996" header="0.3" footer="0.3"/>
  <pageSetup paperSize="9" scale="2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showGridLines="0" zoomScale="115" zoomScaleNormal="115" workbookViewId="0">
      <selection activeCell="R14" sqref="R14"/>
    </sheetView>
  </sheetViews>
  <sheetFormatPr defaultRowHeight="15" x14ac:dyDescent="0.25"/>
  <cols>
    <col min="2" max="2" width="4" customWidth="1"/>
    <col min="3" max="3" width="4.42578125" customWidth="1"/>
    <col min="4" max="4" width="7" style="60" customWidth="1"/>
    <col min="5" max="6" width="12.5703125" customWidth="1"/>
    <col min="7" max="7" width="14.28515625" customWidth="1"/>
    <col min="8" max="8" width="16.5703125" customWidth="1"/>
    <col min="9" max="9" width="12.5703125" customWidth="1"/>
    <col min="10" max="10" width="16" customWidth="1"/>
    <col min="11" max="11" width="14" customWidth="1"/>
    <col min="12" max="12" width="9.140625" hidden="1" customWidth="1"/>
    <col min="13" max="13" width="0" hidden="1" customWidth="1"/>
    <col min="14" max="14" width="14.85546875" customWidth="1"/>
    <col min="15" max="15" width="11.42578125" customWidth="1"/>
    <col min="16" max="16" width="11.5703125" customWidth="1"/>
    <col min="17" max="17" width="10.5703125" customWidth="1"/>
    <col min="19" max="20" width="0" hidden="1" customWidth="1"/>
    <col min="23" max="23" width="18.42578125" customWidth="1"/>
    <col min="24" max="24" width="12.5703125" customWidth="1"/>
    <col min="25" max="25" width="5.5703125" customWidth="1"/>
    <col min="26" max="26" width="23" customWidth="1"/>
  </cols>
  <sheetData>
    <row r="1" spans="1:20" x14ac:dyDescent="0.25">
      <c r="L1" s="5">
        <v>0.33333333333333331</v>
      </c>
    </row>
    <row r="2" spans="1:20" x14ac:dyDescent="0.25">
      <c r="M2" s="5">
        <v>2.0833333333333332E-2</v>
      </c>
    </row>
    <row r="6" spans="1:20" ht="24.95" customHeight="1" x14ac:dyDescent="0.25">
      <c r="B6" s="76"/>
      <c r="C6" s="77"/>
      <c r="D6" s="77"/>
      <c r="E6" s="79" t="s">
        <v>12</v>
      </c>
      <c r="F6" s="80"/>
      <c r="G6" s="64" t="s">
        <v>2</v>
      </c>
      <c r="H6" s="49" t="s">
        <v>15</v>
      </c>
      <c r="I6" s="50" t="s">
        <v>16</v>
      </c>
      <c r="J6" s="49" t="s">
        <v>13</v>
      </c>
      <c r="K6" s="51" t="s">
        <v>40</v>
      </c>
      <c r="L6" s="2"/>
    </row>
    <row r="7" spans="1:20" ht="24.95" customHeight="1" thickBot="1" x14ac:dyDescent="0.3">
      <c r="A7" s="3"/>
      <c r="B7" s="78"/>
      <c r="C7" s="77"/>
      <c r="D7" s="77"/>
      <c r="E7" s="81">
        <f>J7-G7</f>
        <v>0.33333333333333331</v>
      </c>
      <c r="F7" s="82"/>
      <c r="G7" s="52">
        <f>L42</f>
        <v>2.083333333333337E-2</v>
      </c>
      <c r="H7" s="53">
        <f>SUM(H9:H41)</f>
        <v>0</v>
      </c>
      <c r="I7" s="54">
        <f>SUM(I9:I41)</f>
        <v>0</v>
      </c>
      <c r="J7" s="53">
        <f>SUM(J9:J41)</f>
        <v>0.35416666666666669</v>
      </c>
      <c r="K7" s="55">
        <f>SUM(K9:K41)</f>
        <v>1</v>
      </c>
    </row>
    <row r="8" spans="1:20" s="4" customFormat="1" ht="20.100000000000001" customHeight="1" thickBot="1" x14ac:dyDescent="0.3">
      <c r="B8" s="43"/>
      <c r="C8" s="47"/>
      <c r="D8" s="61" t="s">
        <v>38</v>
      </c>
      <c r="E8" s="44" t="s">
        <v>0</v>
      </c>
      <c r="F8" s="45" t="s">
        <v>1</v>
      </c>
      <c r="G8" s="46" t="s">
        <v>2</v>
      </c>
      <c r="H8" s="48" t="s">
        <v>15</v>
      </c>
      <c r="I8" s="48" t="s">
        <v>16</v>
      </c>
      <c r="J8" s="44" t="s">
        <v>3</v>
      </c>
      <c r="K8" s="48" t="s">
        <v>14</v>
      </c>
    </row>
    <row r="9" spans="1:20" x14ac:dyDescent="0.25">
      <c r="B9" s="7">
        <v>1</v>
      </c>
      <c r="C9" s="7" t="s">
        <v>4</v>
      </c>
      <c r="D9" s="62">
        <v>42828</v>
      </c>
      <c r="E9" s="56">
        <v>0.28125</v>
      </c>
      <c r="F9" s="56">
        <v>0.65625</v>
      </c>
      <c r="G9" s="57">
        <f>IF(OR(J9=0,J9=""),"",IF(J9&gt;$L$1,J9-$L$1,"-"&amp;TEXT($L$1-J9,"h:mm")))</f>
        <v>2.083333333333337E-2</v>
      </c>
      <c r="H9" s="8">
        <v>0</v>
      </c>
      <c r="I9" s="8">
        <v>0</v>
      </c>
      <c r="J9" s="8">
        <f>IF(OR(ISBLANK(E9),ISBLANK(F9)),"",SUM(F9-E9))-M2</f>
        <v>0.35416666666666669</v>
      </c>
      <c r="K9" s="7">
        <v>1</v>
      </c>
      <c r="L9">
        <f>IF(OR(J9=0,J9=""),"",SUM(J9-$L$1)*24)</f>
        <v>0.50000000000000089</v>
      </c>
      <c r="M9" s="36"/>
    </row>
    <row r="10" spans="1:20" x14ac:dyDescent="0.25">
      <c r="B10" s="7">
        <v>2</v>
      </c>
      <c r="C10" s="7" t="s">
        <v>5</v>
      </c>
      <c r="D10" s="62">
        <v>42829</v>
      </c>
      <c r="E10" s="56"/>
      <c r="F10" s="56"/>
      <c r="G10" s="57"/>
      <c r="H10" s="8"/>
      <c r="I10" s="8"/>
      <c r="J10" s="8"/>
      <c r="K10" s="7"/>
      <c r="L10" t="str">
        <f>IF(OR(J10=0,J10=""),"",SUM(J10-$L$1)*24)</f>
        <v/>
      </c>
      <c r="S10" t="s">
        <v>12</v>
      </c>
      <c r="T10" s="65">
        <f>E7</f>
        <v>0.33333333333333331</v>
      </c>
    </row>
    <row r="11" spans="1:20" x14ac:dyDescent="0.25">
      <c r="B11" s="7">
        <v>3</v>
      </c>
      <c r="C11" s="7" t="s">
        <v>6</v>
      </c>
      <c r="D11" s="62">
        <v>42830</v>
      </c>
      <c r="E11" s="56"/>
      <c r="F11" s="56"/>
      <c r="G11" s="57"/>
      <c r="H11" s="8"/>
      <c r="I11" s="8"/>
      <c r="J11" s="8"/>
      <c r="K11" s="7"/>
      <c r="L11" t="str">
        <f>IF(OR(J11=0,J11=""),"",SUM(J11-$L$1)*24)</f>
        <v/>
      </c>
      <c r="M11" s="5"/>
      <c r="S11" t="s">
        <v>2</v>
      </c>
      <c r="T11" s="5">
        <f>G7</f>
        <v>2.083333333333337E-2</v>
      </c>
    </row>
    <row r="12" spans="1:20" x14ac:dyDescent="0.25">
      <c r="B12" s="7">
        <v>4</v>
      </c>
      <c r="C12" s="7" t="s">
        <v>7</v>
      </c>
      <c r="D12" s="62">
        <v>42831</v>
      </c>
      <c r="E12" s="56"/>
      <c r="F12" s="56"/>
      <c r="G12" s="57"/>
      <c r="H12" s="8"/>
      <c r="I12" s="8"/>
      <c r="J12" s="8"/>
      <c r="K12" s="7"/>
      <c r="L12" t="str">
        <f t="shared" ref="L12:L41" si="0">IF(OR(J12=0,J12=""),"",SUM(J12-$L$1)*24)</f>
        <v/>
      </c>
      <c r="S12" t="s">
        <v>15</v>
      </c>
      <c r="T12" s="65">
        <f>H7</f>
        <v>0</v>
      </c>
    </row>
    <row r="13" spans="1:20" x14ac:dyDescent="0.25">
      <c r="B13" s="7">
        <v>5</v>
      </c>
      <c r="C13" s="7" t="s">
        <v>8</v>
      </c>
      <c r="D13" s="62">
        <v>42832</v>
      </c>
      <c r="E13" s="8"/>
      <c r="F13" s="8"/>
      <c r="G13" s="57"/>
      <c r="H13" s="8"/>
      <c r="I13" s="8"/>
      <c r="J13" s="8"/>
      <c r="K13" s="9"/>
      <c r="L13" t="str">
        <f t="shared" si="0"/>
        <v/>
      </c>
      <c r="S13" t="s">
        <v>39</v>
      </c>
      <c r="T13" s="65">
        <f>I7</f>
        <v>0</v>
      </c>
    </row>
    <row r="14" spans="1:20" x14ac:dyDescent="0.25">
      <c r="B14" s="39"/>
      <c r="C14" s="39" t="s">
        <v>9</v>
      </c>
      <c r="D14" s="63">
        <v>42833</v>
      </c>
      <c r="E14" s="40"/>
      <c r="F14" s="40"/>
      <c r="G14" s="59"/>
      <c r="H14" s="40"/>
      <c r="I14" s="40"/>
      <c r="J14" s="40"/>
      <c r="K14" s="41"/>
      <c r="L14" t="str">
        <f t="shared" si="0"/>
        <v/>
      </c>
      <c r="S14" t="s">
        <v>13</v>
      </c>
      <c r="T14" s="65">
        <f>J7</f>
        <v>0.35416666666666669</v>
      </c>
    </row>
    <row r="15" spans="1:20" x14ac:dyDescent="0.25">
      <c r="B15" s="39"/>
      <c r="C15" s="39" t="s">
        <v>10</v>
      </c>
      <c r="D15" s="63">
        <v>42834</v>
      </c>
      <c r="E15" s="39"/>
      <c r="F15" s="40"/>
      <c r="G15" s="59"/>
      <c r="H15" s="40"/>
      <c r="I15" s="40"/>
      <c r="J15" s="40"/>
      <c r="K15" s="41"/>
      <c r="L15" t="str">
        <f t="shared" si="0"/>
        <v/>
      </c>
      <c r="S15" t="s">
        <v>40</v>
      </c>
      <c r="T15">
        <f>K7</f>
        <v>1</v>
      </c>
    </row>
    <row r="16" spans="1:20" x14ac:dyDescent="0.25">
      <c r="B16" s="7">
        <v>6</v>
      </c>
      <c r="C16" s="7" t="s">
        <v>4</v>
      </c>
      <c r="D16" s="62">
        <v>42835</v>
      </c>
      <c r="E16" s="7"/>
      <c r="F16" s="8"/>
      <c r="G16" s="57"/>
      <c r="H16" s="8"/>
      <c r="I16" s="8"/>
      <c r="J16" s="8"/>
      <c r="K16" s="9"/>
      <c r="L16" t="str">
        <f t="shared" si="0"/>
        <v/>
      </c>
    </row>
    <row r="17" spans="2:30" x14ac:dyDescent="0.25">
      <c r="B17" s="7">
        <v>7</v>
      </c>
      <c r="C17" s="7" t="s">
        <v>5</v>
      </c>
      <c r="D17" s="62">
        <v>42836</v>
      </c>
      <c r="E17" s="7"/>
      <c r="F17" s="8"/>
      <c r="G17" s="57"/>
      <c r="H17" s="8"/>
      <c r="I17" s="8"/>
      <c r="J17" s="8"/>
      <c r="K17" s="9"/>
      <c r="L17" t="str">
        <f t="shared" si="0"/>
        <v/>
      </c>
    </row>
    <row r="18" spans="2:30" x14ac:dyDescent="0.25">
      <c r="B18" s="7">
        <v>8</v>
      </c>
      <c r="C18" s="7" t="s">
        <v>6</v>
      </c>
      <c r="D18" s="62">
        <v>42837</v>
      </c>
      <c r="E18" s="7"/>
      <c r="F18" s="8"/>
      <c r="G18" s="57"/>
      <c r="H18" s="8"/>
      <c r="I18" s="8"/>
      <c r="J18" s="8"/>
      <c r="K18" s="9"/>
      <c r="L18" t="str">
        <f t="shared" si="0"/>
        <v/>
      </c>
    </row>
    <row r="19" spans="2:30" x14ac:dyDescent="0.25">
      <c r="B19" s="7">
        <v>9</v>
      </c>
      <c r="C19" s="7" t="s">
        <v>7</v>
      </c>
      <c r="D19" s="62">
        <v>42838</v>
      </c>
      <c r="E19" s="7"/>
      <c r="F19" s="8"/>
      <c r="G19" s="57"/>
      <c r="H19" s="8"/>
      <c r="I19" s="8"/>
      <c r="J19" s="8"/>
      <c r="K19" s="9"/>
      <c r="L19" t="str">
        <f t="shared" si="0"/>
        <v/>
      </c>
    </row>
    <row r="20" spans="2:30" x14ac:dyDescent="0.25">
      <c r="B20" s="7">
        <v>10</v>
      </c>
      <c r="C20" s="7" t="s">
        <v>8</v>
      </c>
      <c r="D20" s="62">
        <v>42839</v>
      </c>
      <c r="E20" s="7"/>
      <c r="F20" s="8"/>
      <c r="G20" s="57"/>
      <c r="H20" s="38"/>
      <c r="I20" s="8"/>
      <c r="J20" s="8"/>
      <c r="K20" s="9"/>
      <c r="L20" t="str">
        <f t="shared" si="0"/>
        <v/>
      </c>
    </row>
    <row r="21" spans="2:30" x14ac:dyDescent="0.25">
      <c r="B21" s="39"/>
      <c r="C21" s="39" t="s">
        <v>11</v>
      </c>
      <c r="D21" s="63">
        <v>42840</v>
      </c>
      <c r="E21" s="39"/>
      <c r="F21" s="40"/>
      <c r="G21" s="59"/>
      <c r="H21" s="42"/>
      <c r="I21" s="40"/>
      <c r="J21" s="40"/>
      <c r="K21" s="41"/>
      <c r="L21" t="str">
        <f t="shared" si="0"/>
        <v/>
      </c>
    </row>
    <row r="22" spans="2:30" x14ac:dyDescent="0.25">
      <c r="B22" s="39"/>
      <c r="C22" s="39" t="s">
        <v>10</v>
      </c>
      <c r="D22" s="63">
        <v>42841</v>
      </c>
      <c r="E22" s="39"/>
      <c r="F22" s="40"/>
      <c r="G22" s="59"/>
      <c r="H22" s="42"/>
      <c r="I22" s="40"/>
      <c r="J22" s="40"/>
      <c r="K22" s="41"/>
      <c r="L22" t="str">
        <f t="shared" si="0"/>
        <v/>
      </c>
    </row>
    <row r="23" spans="2:30" x14ac:dyDescent="0.25">
      <c r="B23" s="7">
        <v>11</v>
      </c>
      <c r="C23" s="7" t="s">
        <v>4</v>
      </c>
      <c r="D23" s="62">
        <v>42842</v>
      </c>
      <c r="E23" s="7"/>
      <c r="F23" s="8"/>
      <c r="G23" s="57"/>
      <c r="H23" s="38"/>
      <c r="I23" s="8"/>
      <c r="J23" s="8"/>
      <c r="K23" s="9"/>
      <c r="L23" t="str">
        <f t="shared" si="0"/>
        <v/>
      </c>
    </row>
    <row r="24" spans="2:30" x14ac:dyDescent="0.25">
      <c r="B24" s="7">
        <v>12</v>
      </c>
      <c r="C24" s="7" t="s">
        <v>5</v>
      </c>
      <c r="D24" s="62">
        <v>42843</v>
      </c>
      <c r="E24" s="7"/>
      <c r="F24" s="8"/>
      <c r="G24" s="57"/>
      <c r="H24" s="8"/>
      <c r="I24" s="8"/>
      <c r="J24" s="8"/>
      <c r="K24" s="9"/>
      <c r="L24" t="str">
        <f t="shared" si="0"/>
        <v/>
      </c>
      <c r="W24" s="33"/>
      <c r="X24" s="34"/>
    </row>
    <row r="25" spans="2:30" x14ac:dyDescent="0.25">
      <c r="B25" s="7">
        <v>13</v>
      </c>
      <c r="C25" s="7" t="s">
        <v>6</v>
      </c>
      <c r="D25" s="62">
        <v>42844</v>
      </c>
      <c r="E25" s="7"/>
      <c r="F25" s="8"/>
      <c r="G25" s="57"/>
      <c r="H25" s="8"/>
      <c r="I25" s="8"/>
      <c r="J25" s="8"/>
      <c r="K25" s="9"/>
      <c r="L25" t="str">
        <f t="shared" si="0"/>
        <v/>
      </c>
      <c r="W25" s="33"/>
      <c r="X25" s="34"/>
    </row>
    <row r="26" spans="2:30" x14ac:dyDescent="0.25">
      <c r="B26" s="7">
        <v>14</v>
      </c>
      <c r="C26" s="7" t="s">
        <v>7</v>
      </c>
      <c r="D26" s="62">
        <v>42845</v>
      </c>
      <c r="E26" s="7"/>
      <c r="F26" s="8"/>
      <c r="G26" s="57"/>
      <c r="H26" s="8"/>
      <c r="I26" s="8"/>
      <c r="J26" s="8"/>
      <c r="K26" s="9"/>
      <c r="L26" t="str">
        <f t="shared" si="0"/>
        <v/>
      </c>
      <c r="W26" s="33"/>
      <c r="X26" s="34"/>
    </row>
    <row r="27" spans="2:30" x14ac:dyDescent="0.25">
      <c r="B27" s="7">
        <v>15</v>
      </c>
      <c r="C27" s="7" t="s">
        <v>8</v>
      </c>
      <c r="D27" s="62">
        <v>42846</v>
      </c>
      <c r="E27" s="7"/>
      <c r="F27" s="8"/>
      <c r="G27" s="57"/>
      <c r="H27" s="8"/>
      <c r="I27" s="8"/>
      <c r="J27" s="8"/>
      <c r="K27" s="9"/>
      <c r="L27" t="str">
        <f t="shared" si="0"/>
        <v/>
      </c>
      <c r="W27" s="33"/>
      <c r="X27" s="34"/>
    </row>
    <row r="28" spans="2:30" x14ac:dyDescent="0.25">
      <c r="B28" s="39"/>
      <c r="C28" s="39" t="s">
        <v>11</v>
      </c>
      <c r="D28" s="63">
        <v>42847</v>
      </c>
      <c r="E28" s="39"/>
      <c r="F28" s="40"/>
      <c r="G28" s="59"/>
      <c r="H28" s="40"/>
      <c r="I28" s="40"/>
      <c r="J28" s="40"/>
      <c r="K28" s="41"/>
      <c r="L28" t="str">
        <f t="shared" si="0"/>
        <v/>
      </c>
      <c r="W28" s="33"/>
      <c r="X28" s="34"/>
    </row>
    <row r="29" spans="2:30" x14ac:dyDescent="0.25">
      <c r="B29" s="39"/>
      <c r="C29" s="39" t="s">
        <v>10</v>
      </c>
      <c r="D29" s="63">
        <v>42848</v>
      </c>
      <c r="E29" s="39"/>
      <c r="F29" s="40"/>
      <c r="G29" s="59"/>
      <c r="H29" s="40"/>
      <c r="I29" s="40"/>
      <c r="J29" s="40"/>
      <c r="K29" s="41"/>
      <c r="L29" t="str">
        <f t="shared" si="0"/>
        <v/>
      </c>
      <c r="W29" s="33"/>
      <c r="X29" s="34"/>
    </row>
    <row r="30" spans="2:30" x14ac:dyDescent="0.25">
      <c r="B30" s="7">
        <v>16</v>
      </c>
      <c r="C30" s="7" t="s">
        <v>4</v>
      </c>
      <c r="D30" s="62">
        <v>42849</v>
      </c>
      <c r="E30" s="7"/>
      <c r="F30" s="8"/>
      <c r="G30" s="57"/>
      <c r="H30" s="8"/>
      <c r="I30" s="8"/>
      <c r="J30" s="8"/>
      <c r="K30" s="9"/>
      <c r="L30" t="str">
        <f t="shared" si="0"/>
        <v/>
      </c>
      <c r="W30" s="33"/>
      <c r="X30" s="34"/>
    </row>
    <row r="31" spans="2:30" x14ac:dyDescent="0.25">
      <c r="B31" s="7">
        <v>17</v>
      </c>
      <c r="C31" s="7" t="s">
        <v>5</v>
      </c>
      <c r="D31" s="62">
        <v>42850</v>
      </c>
      <c r="E31" s="7"/>
      <c r="F31" s="8"/>
      <c r="G31" s="57"/>
      <c r="H31" s="8"/>
      <c r="I31" s="8"/>
      <c r="J31" s="8"/>
      <c r="K31" s="9"/>
      <c r="L31" t="str">
        <f t="shared" si="0"/>
        <v/>
      </c>
      <c r="W31" s="21"/>
      <c r="X31" s="12"/>
      <c r="Y31" s="3"/>
      <c r="Z31" s="3"/>
      <c r="AA31" s="3"/>
      <c r="AB31" s="3"/>
      <c r="AC31" s="3"/>
      <c r="AD31" s="3"/>
    </row>
    <row r="32" spans="2:30" x14ac:dyDescent="0.25">
      <c r="B32" s="7">
        <v>18</v>
      </c>
      <c r="C32" s="7" t="s">
        <v>6</v>
      </c>
      <c r="D32" s="62">
        <v>42851</v>
      </c>
      <c r="E32" s="7"/>
      <c r="F32" s="8"/>
      <c r="G32" s="57"/>
      <c r="H32" s="8"/>
      <c r="I32" s="8"/>
      <c r="J32" s="8"/>
      <c r="K32" s="9"/>
      <c r="L32" t="str">
        <f t="shared" si="0"/>
        <v/>
      </c>
      <c r="W32" s="21"/>
      <c r="X32" s="12"/>
      <c r="Y32" s="3"/>
      <c r="Z32" s="3"/>
      <c r="AA32" s="3"/>
      <c r="AB32" s="3"/>
      <c r="AC32" s="3"/>
      <c r="AD32" s="3"/>
    </row>
    <row r="33" spans="2:30" x14ac:dyDescent="0.25">
      <c r="B33" s="7">
        <v>19</v>
      </c>
      <c r="C33" s="7" t="s">
        <v>7</v>
      </c>
      <c r="D33" s="62">
        <v>42852</v>
      </c>
      <c r="E33" s="7"/>
      <c r="F33" s="8"/>
      <c r="G33" s="57"/>
      <c r="H33" s="8"/>
      <c r="I33" s="8"/>
      <c r="J33" s="8"/>
      <c r="K33" s="9"/>
      <c r="L33" t="str">
        <f t="shared" si="0"/>
        <v/>
      </c>
      <c r="W33" s="21"/>
      <c r="X33" s="12"/>
      <c r="Y33" s="3"/>
      <c r="Z33" s="3"/>
      <c r="AA33" s="3"/>
      <c r="AB33" s="3"/>
      <c r="AC33" s="3"/>
      <c r="AD33" s="3"/>
    </row>
    <row r="34" spans="2:30" x14ac:dyDescent="0.25">
      <c r="B34" s="7">
        <v>20</v>
      </c>
      <c r="C34" s="7" t="s">
        <v>8</v>
      </c>
      <c r="D34" s="62">
        <v>42853</v>
      </c>
      <c r="E34" s="7"/>
      <c r="F34" s="8"/>
      <c r="G34" s="57"/>
      <c r="H34" s="8"/>
      <c r="I34" s="8"/>
      <c r="J34" s="8"/>
      <c r="K34" s="9"/>
      <c r="L34" t="str">
        <f t="shared" si="0"/>
        <v/>
      </c>
      <c r="W34" s="3"/>
      <c r="X34" s="3"/>
      <c r="Y34" s="3"/>
      <c r="Z34" s="3"/>
      <c r="AA34" s="3"/>
      <c r="AB34" s="3"/>
      <c r="AC34" s="3"/>
      <c r="AD34" s="3"/>
    </row>
    <row r="35" spans="2:30" x14ac:dyDescent="0.25">
      <c r="B35" s="39"/>
      <c r="C35" s="39" t="s">
        <v>11</v>
      </c>
      <c r="D35" s="63">
        <v>42854</v>
      </c>
      <c r="E35" s="39"/>
      <c r="F35" s="40"/>
      <c r="G35" s="59"/>
      <c r="H35" s="40"/>
      <c r="I35" s="39"/>
      <c r="J35" s="40"/>
      <c r="K35" s="41"/>
      <c r="L35" t="str">
        <f t="shared" si="0"/>
        <v/>
      </c>
      <c r="M35" s="9"/>
      <c r="N35" s="9"/>
      <c r="O35" s="9"/>
      <c r="P35" s="9"/>
      <c r="W35" s="3"/>
      <c r="X35" s="3"/>
      <c r="Y35" s="3"/>
      <c r="Z35" s="3"/>
      <c r="AA35" s="3"/>
      <c r="AB35" s="3"/>
      <c r="AC35" s="3"/>
      <c r="AD35" s="3"/>
    </row>
    <row r="36" spans="2:30" x14ac:dyDescent="0.25">
      <c r="B36" s="39"/>
      <c r="C36" s="39" t="s">
        <v>10</v>
      </c>
      <c r="D36" s="63">
        <v>42855</v>
      </c>
      <c r="E36" s="39"/>
      <c r="F36" s="40"/>
      <c r="G36" s="59"/>
      <c r="H36" s="40"/>
      <c r="I36" s="39"/>
      <c r="J36" s="40"/>
      <c r="K36" s="41"/>
      <c r="L36" t="str">
        <f t="shared" si="0"/>
        <v/>
      </c>
      <c r="M36" s="9"/>
      <c r="N36" s="9"/>
      <c r="O36" s="9"/>
      <c r="P36" s="9"/>
      <c r="W36" s="3"/>
      <c r="X36" s="3"/>
      <c r="Y36" s="3"/>
      <c r="Z36" s="3"/>
      <c r="AA36" s="3"/>
      <c r="AB36" s="3"/>
      <c r="AC36" s="3"/>
      <c r="AD36" s="3"/>
    </row>
    <row r="37" spans="2:30" ht="15" customHeight="1" x14ac:dyDescent="0.25">
      <c r="B37" s="7"/>
      <c r="C37" s="7"/>
      <c r="D37" s="62"/>
      <c r="E37" s="7"/>
      <c r="F37" s="8"/>
      <c r="G37" s="7"/>
      <c r="H37" s="8"/>
      <c r="I37" s="7"/>
      <c r="J37" s="8"/>
      <c r="K37" s="9"/>
      <c r="L37" t="str">
        <f t="shared" si="0"/>
        <v/>
      </c>
      <c r="M37" s="9"/>
      <c r="W37" s="83"/>
      <c r="X37" s="84"/>
      <c r="Y37" s="66"/>
      <c r="Z37" s="71"/>
      <c r="AA37" s="12"/>
      <c r="AB37" s="12"/>
      <c r="AC37" s="12"/>
      <c r="AD37" s="3"/>
    </row>
    <row r="38" spans="2:30" ht="15" customHeight="1" x14ac:dyDescent="0.25">
      <c r="B38" s="7"/>
      <c r="C38" s="7"/>
      <c r="D38" s="62"/>
      <c r="E38" s="7"/>
      <c r="F38" s="8"/>
      <c r="G38" s="7"/>
      <c r="H38" s="8"/>
      <c r="I38" s="7"/>
      <c r="J38" s="8"/>
      <c r="K38" s="9"/>
      <c r="L38" t="str">
        <f t="shared" si="0"/>
        <v/>
      </c>
      <c r="M38" s="9"/>
      <c r="W38" s="84"/>
      <c r="X38" s="84"/>
      <c r="Y38" s="66"/>
      <c r="Z38" s="72"/>
      <c r="AA38" s="67"/>
      <c r="AB38" s="67"/>
      <c r="AC38" s="67"/>
      <c r="AD38" s="3"/>
    </row>
    <row r="39" spans="2:30" x14ac:dyDescent="0.25">
      <c r="B39" s="7"/>
      <c r="C39" s="7"/>
      <c r="D39" s="62"/>
      <c r="E39" s="7"/>
      <c r="F39" s="8"/>
      <c r="G39" s="7"/>
      <c r="H39" s="8"/>
      <c r="I39" s="1"/>
      <c r="J39" s="6"/>
      <c r="L39" t="str">
        <f t="shared" si="0"/>
        <v/>
      </c>
      <c r="W39" s="21"/>
      <c r="X39" s="68"/>
      <c r="Y39" s="12"/>
      <c r="Z39" s="21"/>
      <c r="AA39" s="27"/>
      <c r="AB39" s="28"/>
      <c r="AC39" s="69"/>
      <c r="AD39" s="3"/>
    </row>
    <row r="40" spans="2:30" x14ac:dyDescent="0.25">
      <c r="B40" s="7"/>
      <c r="C40" s="7"/>
      <c r="D40" s="62"/>
      <c r="E40" s="7"/>
      <c r="F40" s="8"/>
      <c r="G40" s="7"/>
      <c r="H40" s="8"/>
      <c r="I40" s="1"/>
      <c r="J40" s="6"/>
      <c r="L40" t="str">
        <f t="shared" si="0"/>
        <v/>
      </c>
      <c r="W40" s="21"/>
      <c r="X40" s="68"/>
      <c r="Y40" s="12"/>
      <c r="Z40" s="21"/>
      <c r="AA40" s="27"/>
      <c r="AB40" s="28"/>
      <c r="AC40" s="69"/>
      <c r="AD40" s="3"/>
    </row>
    <row r="41" spans="2:30" x14ac:dyDescent="0.25">
      <c r="B41" s="7"/>
      <c r="C41" s="7"/>
      <c r="D41" s="62"/>
      <c r="E41" s="7"/>
      <c r="F41" s="8"/>
      <c r="G41" s="7"/>
      <c r="H41" s="8"/>
      <c r="I41" s="1"/>
      <c r="J41" s="6"/>
      <c r="L41" t="str">
        <f t="shared" si="0"/>
        <v/>
      </c>
      <c r="W41" s="21"/>
      <c r="X41" s="68"/>
      <c r="Y41" s="12"/>
      <c r="Z41" s="21"/>
      <c r="AA41" s="27"/>
      <c r="AB41" s="28"/>
      <c r="AC41" s="69"/>
      <c r="AD41" s="3"/>
    </row>
    <row r="42" spans="2:30" x14ac:dyDescent="0.25">
      <c r="B42" s="9"/>
      <c r="C42" s="9"/>
      <c r="H42" s="3"/>
      <c r="I42" s="3"/>
      <c r="J42" s="3"/>
      <c r="K42" s="3"/>
      <c r="L42" s="58">
        <f>(SUM(L9:L41))/24</f>
        <v>2.083333333333337E-2</v>
      </c>
      <c r="W42" s="21"/>
      <c r="X42" s="68"/>
      <c r="Y42" s="12"/>
      <c r="Z42" s="21"/>
      <c r="AA42" s="37"/>
      <c r="AB42" s="28"/>
      <c r="AC42" s="69"/>
      <c r="AD42" s="3"/>
    </row>
    <row r="43" spans="2:30" x14ac:dyDescent="0.25">
      <c r="B43" s="9"/>
      <c r="C43" s="9"/>
      <c r="H43" s="3"/>
      <c r="I43" s="3"/>
      <c r="J43" s="3"/>
      <c r="K43" s="3"/>
      <c r="W43" s="21"/>
      <c r="X43" s="68"/>
      <c r="Y43" s="12"/>
      <c r="Z43" s="21"/>
      <c r="AA43" s="30"/>
      <c r="AB43" s="28"/>
      <c r="AC43" s="69"/>
      <c r="AD43" s="3"/>
    </row>
    <row r="44" spans="2:30" x14ac:dyDescent="0.25">
      <c r="B44" s="9"/>
      <c r="C44" s="9"/>
      <c r="E44" s="3"/>
      <c r="F44" s="3"/>
      <c r="H44" s="3"/>
      <c r="I44" s="3"/>
      <c r="J44" s="3"/>
      <c r="K44" s="3"/>
      <c r="W44" s="21"/>
      <c r="X44" s="68"/>
      <c r="Y44" s="12"/>
      <c r="Z44" s="21"/>
      <c r="AA44" s="30"/>
      <c r="AB44" s="28"/>
      <c r="AC44" s="69"/>
      <c r="AD44" s="3"/>
    </row>
    <row r="45" spans="2:30" ht="15.75" customHeight="1" x14ac:dyDescent="0.25">
      <c r="B45" s="9"/>
      <c r="C45" s="9"/>
      <c r="E45" s="21"/>
      <c r="F45" s="3"/>
      <c r="H45" s="3"/>
      <c r="I45" s="21"/>
      <c r="J45" s="3"/>
      <c r="K45" s="3"/>
      <c r="W45" s="73"/>
      <c r="X45" s="75"/>
      <c r="Y45" s="12"/>
      <c r="Z45" s="21"/>
      <c r="AA45" s="28"/>
      <c r="AB45" s="28"/>
      <c r="AC45" s="69"/>
      <c r="AD45" s="3"/>
    </row>
    <row r="46" spans="2:30" ht="15.75" customHeight="1" x14ac:dyDescent="0.25">
      <c r="E46" s="21"/>
      <c r="F46" s="3"/>
      <c r="H46" s="3"/>
      <c r="I46" s="21"/>
      <c r="J46" s="3"/>
      <c r="K46" s="3"/>
      <c r="W46" s="74"/>
      <c r="X46" s="74"/>
      <c r="Y46" s="12"/>
      <c r="Z46" s="12"/>
      <c r="AA46" s="70"/>
      <c r="AB46" s="70"/>
      <c r="AC46" s="70"/>
      <c r="AD46" s="3"/>
    </row>
    <row r="47" spans="2:30" x14ac:dyDescent="0.25">
      <c r="E47" s="21"/>
      <c r="F47" s="3"/>
      <c r="H47" s="3"/>
      <c r="I47" s="21"/>
      <c r="J47" s="3"/>
      <c r="K47" s="3"/>
      <c r="W47" s="3"/>
      <c r="X47" s="3"/>
      <c r="Y47" s="3"/>
      <c r="Z47" s="3"/>
      <c r="AA47" s="3"/>
      <c r="AB47" s="3"/>
      <c r="AC47" s="3"/>
      <c r="AD47" s="3"/>
    </row>
    <row r="48" spans="2:30" x14ac:dyDescent="0.25">
      <c r="E48" s="21"/>
      <c r="F48" s="3"/>
      <c r="H48" s="3"/>
      <c r="I48" s="21"/>
      <c r="J48" s="3"/>
      <c r="K48" s="3"/>
    </row>
    <row r="49" spans="5:11" x14ac:dyDescent="0.25">
      <c r="E49" s="21"/>
      <c r="F49" s="3"/>
      <c r="H49" s="3"/>
      <c r="I49" s="21"/>
      <c r="J49" s="3"/>
      <c r="K49" s="3"/>
    </row>
    <row r="50" spans="5:11" x14ac:dyDescent="0.25">
      <c r="E50" s="21"/>
      <c r="F50" s="3"/>
      <c r="H50" s="3"/>
      <c r="I50" s="21"/>
      <c r="J50" s="3"/>
      <c r="K50" s="3"/>
    </row>
    <row r="51" spans="5:11" x14ac:dyDescent="0.25">
      <c r="E51" s="3"/>
      <c r="F51" s="3"/>
      <c r="H51" s="3"/>
      <c r="I51" s="21"/>
      <c r="J51" s="3"/>
      <c r="K51" s="3"/>
    </row>
    <row r="52" spans="5:11" x14ac:dyDescent="0.25">
      <c r="E52" s="3"/>
      <c r="F52" s="3"/>
      <c r="H52" s="3"/>
      <c r="I52" s="3"/>
      <c r="J52" s="3"/>
      <c r="K52" s="3"/>
    </row>
    <row r="53" spans="5:11" ht="15" customHeight="1" x14ac:dyDescent="0.25">
      <c r="H53" s="3"/>
      <c r="I53" s="3"/>
      <c r="J53" s="3"/>
      <c r="K53" s="3"/>
    </row>
    <row r="54" spans="5:11" x14ac:dyDescent="0.25">
      <c r="H54" s="3"/>
      <c r="I54" s="3"/>
      <c r="J54" s="3"/>
      <c r="K54" s="3"/>
    </row>
    <row r="55" spans="5:11" x14ac:dyDescent="0.25">
      <c r="H55" s="3"/>
      <c r="I55" s="3"/>
      <c r="J55" s="3"/>
      <c r="K55" s="3"/>
    </row>
    <row r="56" spans="5:11" x14ac:dyDescent="0.25">
      <c r="H56" s="3"/>
      <c r="I56" s="3"/>
      <c r="J56" s="3"/>
      <c r="K56" s="3"/>
    </row>
    <row r="57" spans="5:11" x14ac:dyDescent="0.25">
      <c r="H57" s="3"/>
      <c r="I57" s="3"/>
      <c r="J57" s="3"/>
      <c r="K57" s="3"/>
    </row>
    <row r="58" spans="5:11" x14ac:dyDescent="0.25">
      <c r="H58" s="3"/>
      <c r="I58" s="3"/>
      <c r="J58" s="3"/>
      <c r="K58" s="3"/>
    </row>
    <row r="59" spans="5:11" x14ac:dyDescent="0.25">
      <c r="H59" s="3"/>
      <c r="I59" s="3"/>
      <c r="J59" s="3"/>
      <c r="K59" s="3"/>
    </row>
    <row r="60" spans="5:11" x14ac:dyDescent="0.25">
      <c r="H60" s="3"/>
      <c r="I60" s="3"/>
      <c r="J60" s="3"/>
      <c r="K60" s="3"/>
    </row>
    <row r="61" spans="5:11" x14ac:dyDescent="0.25">
      <c r="H61" s="3"/>
      <c r="I61" s="3"/>
      <c r="J61" s="3"/>
      <c r="K61" s="3"/>
    </row>
    <row r="62" spans="5:11" x14ac:dyDescent="0.25">
      <c r="H62" s="3"/>
      <c r="I62" s="3"/>
      <c r="J62" s="3"/>
      <c r="K62" s="3"/>
    </row>
    <row r="63" spans="5:11" x14ac:dyDescent="0.25">
      <c r="H63" s="3"/>
      <c r="I63" s="3"/>
      <c r="J63" s="3"/>
      <c r="K63" s="3"/>
    </row>
  </sheetData>
  <mergeCells count="7">
    <mergeCell ref="Z37:Z38"/>
    <mergeCell ref="W45:W46"/>
    <mergeCell ref="X45:X46"/>
    <mergeCell ref="B6:D7"/>
    <mergeCell ref="E6:F6"/>
    <mergeCell ref="E7:F7"/>
    <mergeCell ref="W37:X38"/>
  </mergeCells>
  <pageMargins left="0.7" right="0.7" top="0.78740157499999996" bottom="0.78740157499999996" header="0.3" footer="0.3"/>
  <pageSetup paperSize="9" scale="2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showGridLines="0" zoomScale="115" zoomScaleNormal="115" workbookViewId="0">
      <selection activeCell="P14" sqref="P14"/>
    </sheetView>
  </sheetViews>
  <sheetFormatPr defaultRowHeight="15" x14ac:dyDescent="0.25"/>
  <cols>
    <col min="2" max="2" width="4" customWidth="1"/>
    <col min="3" max="3" width="4.42578125" customWidth="1"/>
    <col min="4" max="4" width="7" style="60" customWidth="1"/>
    <col min="5" max="6" width="12.5703125" customWidth="1"/>
    <col min="7" max="7" width="14.28515625" customWidth="1"/>
    <col min="8" max="8" width="16.5703125" customWidth="1"/>
    <col min="9" max="9" width="12.5703125" customWidth="1"/>
    <col min="10" max="10" width="16" customWidth="1"/>
    <col min="11" max="11" width="14" customWidth="1"/>
    <col min="12" max="12" width="8.42578125" hidden="1" customWidth="1"/>
    <col min="13" max="13" width="0" hidden="1" customWidth="1"/>
    <col min="14" max="14" width="14.85546875" customWidth="1"/>
    <col min="15" max="15" width="11.42578125" customWidth="1"/>
    <col min="16" max="16" width="11.5703125" customWidth="1"/>
    <col min="17" max="17" width="10.5703125" customWidth="1"/>
    <col min="19" max="20" width="0" hidden="1" customWidth="1"/>
    <col min="23" max="23" width="18.42578125" customWidth="1"/>
    <col min="24" max="24" width="12.5703125" customWidth="1"/>
    <col min="25" max="25" width="5.5703125" customWidth="1"/>
    <col min="26" max="26" width="23" customWidth="1"/>
  </cols>
  <sheetData>
    <row r="1" spans="1:20" x14ac:dyDescent="0.25">
      <c r="L1" s="5">
        <v>0.33333333333333331</v>
      </c>
    </row>
    <row r="2" spans="1:20" x14ac:dyDescent="0.25">
      <c r="M2" s="5">
        <v>2.0833333333333332E-2</v>
      </c>
    </row>
    <row r="6" spans="1:20" ht="24.95" customHeight="1" x14ac:dyDescent="0.25">
      <c r="B6" s="76"/>
      <c r="C6" s="77"/>
      <c r="D6" s="77"/>
      <c r="E6" s="79" t="s">
        <v>12</v>
      </c>
      <c r="F6" s="80"/>
      <c r="G6" s="64" t="s">
        <v>2</v>
      </c>
      <c r="H6" s="49" t="s">
        <v>15</v>
      </c>
      <c r="I6" s="50" t="s">
        <v>16</v>
      </c>
      <c r="J6" s="49" t="s">
        <v>13</v>
      </c>
      <c r="K6" s="51" t="s">
        <v>40</v>
      </c>
      <c r="L6" s="2"/>
    </row>
    <row r="7" spans="1:20" ht="24.95" customHeight="1" thickBot="1" x14ac:dyDescent="0.3">
      <c r="A7" s="3"/>
      <c r="B7" s="78"/>
      <c r="C7" s="77"/>
      <c r="D7" s="77"/>
      <c r="E7" s="81">
        <f>J7-G7</f>
        <v>0.33333333333333331</v>
      </c>
      <c r="F7" s="82"/>
      <c r="G7" s="52">
        <f>L42</f>
        <v>2.083333333333337E-2</v>
      </c>
      <c r="H7" s="53">
        <f>SUM(H9:H41)</f>
        <v>0</v>
      </c>
      <c r="I7" s="54">
        <f>SUM(I9:I41)</f>
        <v>0</v>
      </c>
      <c r="J7" s="53">
        <f>SUM(J9:J41)</f>
        <v>0.35416666666666669</v>
      </c>
      <c r="K7" s="55">
        <f>SUM(K9:K41)</f>
        <v>1</v>
      </c>
    </row>
    <row r="8" spans="1:20" s="4" customFormat="1" ht="20.100000000000001" customHeight="1" thickBot="1" x14ac:dyDescent="0.3">
      <c r="B8" s="43"/>
      <c r="C8" s="47"/>
      <c r="D8" s="61" t="s">
        <v>38</v>
      </c>
      <c r="E8" s="44" t="s">
        <v>0</v>
      </c>
      <c r="F8" s="45" t="s">
        <v>1</v>
      </c>
      <c r="G8" s="46" t="s">
        <v>2</v>
      </c>
      <c r="H8" s="48" t="s">
        <v>15</v>
      </c>
      <c r="I8" s="48" t="s">
        <v>16</v>
      </c>
      <c r="J8" s="44" t="s">
        <v>3</v>
      </c>
      <c r="K8" s="48" t="s">
        <v>14</v>
      </c>
    </row>
    <row r="9" spans="1:20" x14ac:dyDescent="0.25">
      <c r="B9" s="7">
        <v>1</v>
      </c>
      <c r="C9" s="7" t="s">
        <v>4</v>
      </c>
      <c r="D9" s="62">
        <v>42828</v>
      </c>
      <c r="E9" s="56">
        <v>0.28125</v>
      </c>
      <c r="F9" s="56">
        <v>0.65625</v>
      </c>
      <c r="G9" s="57">
        <f>IF(OR(J9=0,J9=""),"",IF(J9&gt;$L$1,J9-$L$1,"-"&amp;TEXT($L$1-J9,"h:mm")))</f>
        <v>2.083333333333337E-2</v>
      </c>
      <c r="H9" s="8">
        <v>0</v>
      </c>
      <c r="I9" s="8">
        <v>0</v>
      </c>
      <c r="J9" s="8">
        <f>IF(OR(ISBLANK(E9),ISBLANK(F9)),"",SUM(F9-E9))-M2</f>
        <v>0.35416666666666669</v>
      </c>
      <c r="K9" s="7">
        <v>1</v>
      </c>
      <c r="L9">
        <f>IF(OR(J9=0,J9=""),"",SUM(J9-$L$1)*24)</f>
        <v>0.50000000000000089</v>
      </c>
      <c r="M9" s="36"/>
    </row>
    <row r="10" spans="1:20" x14ac:dyDescent="0.25">
      <c r="B10" s="7">
        <v>2</v>
      </c>
      <c r="C10" s="7" t="s">
        <v>5</v>
      </c>
      <c r="D10" s="62">
        <v>42829</v>
      </c>
      <c r="E10" s="56"/>
      <c r="F10" s="56"/>
      <c r="G10" s="57"/>
      <c r="H10" s="8"/>
      <c r="I10" s="8"/>
      <c r="J10" s="8"/>
      <c r="K10" s="7"/>
      <c r="L10" t="str">
        <f>IF(OR(J10=0,J10=""),"",SUM(J10-$L$1)*24)</f>
        <v/>
      </c>
      <c r="S10" t="s">
        <v>12</v>
      </c>
      <c r="T10" s="65">
        <f>E7</f>
        <v>0.33333333333333331</v>
      </c>
    </row>
    <row r="11" spans="1:20" x14ac:dyDescent="0.25">
      <c r="B11" s="7">
        <v>3</v>
      </c>
      <c r="C11" s="7" t="s">
        <v>6</v>
      </c>
      <c r="D11" s="62">
        <v>42830</v>
      </c>
      <c r="E11" s="56"/>
      <c r="F11" s="56"/>
      <c r="G11" s="57"/>
      <c r="H11" s="8"/>
      <c r="I11" s="8"/>
      <c r="J11" s="8"/>
      <c r="K11" s="7"/>
      <c r="L11" t="str">
        <f>IF(OR(J11=0,J11=""),"",SUM(J11-$L$1)*24)</f>
        <v/>
      </c>
      <c r="M11" s="5"/>
      <c r="S11" t="s">
        <v>2</v>
      </c>
      <c r="T11" s="5">
        <f>G7</f>
        <v>2.083333333333337E-2</v>
      </c>
    </row>
    <row r="12" spans="1:20" x14ac:dyDescent="0.25">
      <c r="B12" s="7">
        <v>4</v>
      </c>
      <c r="C12" s="7" t="s">
        <v>7</v>
      </c>
      <c r="D12" s="62">
        <v>42831</v>
      </c>
      <c r="E12" s="56"/>
      <c r="F12" s="56"/>
      <c r="G12" s="57"/>
      <c r="H12" s="8"/>
      <c r="I12" s="8"/>
      <c r="J12" s="8"/>
      <c r="K12" s="7"/>
      <c r="L12" t="str">
        <f t="shared" ref="L12:L41" si="0">IF(OR(J12=0,J12=""),"",SUM(J12-$L$1)*24)</f>
        <v/>
      </c>
      <c r="S12" t="s">
        <v>15</v>
      </c>
      <c r="T12" s="65">
        <f>H7</f>
        <v>0</v>
      </c>
    </row>
    <row r="13" spans="1:20" x14ac:dyDescent="0.25">
      <c r="B13" s="7">
        <v>5</v>
      </c>
      <c r="C13" s="7" t="s">
        <v>8</v>
      </c>
      <c r="D13" s="62">
        <v>42832</v>
      </c>
      <c r="E13" s="8"/>
      <c r="F13" s="8"/>
      <c r="G13" s="57"/>
      <c r="H13" s="8"/>
      <c r="I13" s="8"/>
      <c r="J13" s="8"/>
      <c r="K13" s="9"/>
      <c r="L13" t="str">
        <f t="shared" si="0"/>
        <v/>
      </c>
      <c r="S13" t="s">
        <v>39</v>
      </c>
      <c r="T13" s="65">
        <f>I7</f>
        <v>0</v>
      </c>
    </row>
    <row r="14" spans="1:20" x14ac:dyDescent="0.25">
      <c r="B14" s="39"/>
      <c r="C14" s="39" t="s">
        <v>9</v>
      </c>
      <c r="D14" s="63">
        <v>42833</v>
      </c>
      <c r="E14" s="40"/>
      <c r="F14" s="40"/>
      <c r="G14" s="59"/>
      <c r="H14" s="40"/>
      <c r="I14" s="40"/>
      <c r="J14" s="40"/>
      <c r="K14" s="41"/>
      <c r="L14" t="str">
        <f t="shared" si="0"/>
        <v/>
      </c>
      <c r="S14" t="s">
        <v>13</v>
      </c>
      <c r="T14" s="65">
        <f>J7</f>
        <v>0.35416666666666669</v>
      </c>
    </row>
    <row r="15" spans="1:20" x14ac:dyDescent="0.25">
      <c r="B15" s="39"/>
      <c r="C15" s="39" t="s">
        <v>10</v>
      </c>
      <c r="D15" s="63">
        <v>42834</v>
      </c>
      <c r="E15" s="39"/>
      <c r="F15" s="40"/>
      <c r="G15" s="59"/>
      <c r="H15" s="40"/>
      <c r="I15" s="40"/>
      <c r="J15" s="40"/>
      <c r="K15" s="41"/>
      <c r="L15" t="str">
        <f t="shared" si="0"/>
        <v/>
      </c>
      <c r="S15" t="s">
        <v>40</v>
      </c>
      <c r="T15">
        <f>K7</f>
        <v>1</v>
      </c>
    </row>
    <row r="16" spans="1:20" x14ac:dyDescent="0.25">
      <c r="B16" s="7">
        <v>6</v>
      </c>
      <c r="C16" s="7" t="s">
        <v>4</v>
      </c>
      <c r="D16" s="62">
        <v>42835</v>
      </c>
      <c r="E16" s="7"/>
      <c r="F16" s="8"/>
      <c r="G16" s="57"/>
      <c r="H16" s="8"/>
      <c r="I16" s="8"/>
      <c r="J16" s="8"/>
      <c r="K16" s="9"/>
      <c r="L16" t="str">
        <f t="shared" si="0"/>
        <v/>
      </c>
    </row>
    <row r="17" spans="2:24" x14ac:dyDescent="0.25">
      <c r="B17" s="7">
        <v>7</v>
      </c>
      <c r="C17" s="7" t="s">
        <v>5</v>
      </c>
      <c r="D17" s="62">
        <v>42836</v>
      </c>
      <c r="E17" s="7"/>
      <c r="F17" s="8"/>
      <c r="G17" s="57"/>
      <c r="H17" s="8"/>
      <c r="I17" s="8"/>
      <c r="J17" s="8"/>
      <c r="K17" s="9"/>
      <c r="L17" t="str">
        <f t="shared" si="0"/>
        <v/>
      </c>
    </row>
    <row r="18" spans="2:24" x14ac:dyDescent="0.25">
      <c r="B18" s="7">
        <v>8</v>
      </c>
      <c r="C18" s="7" t="s">
        <v>6</v>
      </c>
      <c r="D18" s="62">
        <v>42837</v>
      </c>
      <c r="E18" s="7"/>
      <c r="F18" s="8"/>
      <c r="G18" s="57"/>
      <c r="H18" s="8"/>
      <c r="I18" s="8"/>
      <c r="J18" s="8"/>
      <c r="K18" s="9"/>
      <c r="L18" t="str">
        <f t="shared" si="0"/>
        <v/>
      </c>
    </row>
    <row r="19" spans="2:24" x14ac:dyDescent="0.25">
      <c r="B19" s="7">
        <v>9</v>
      </c>
      <c r="C19" s="7" t="s">
        <v>7</v>
      </c>
      <c r="D19" s="62">
        <v>42838</v>
      </c>
      <c r="E19" s="7"/>
      <c r="F19" s="8"/>
      <c r="G19" s="57"/>
      <c r="H19" s="8"/>
      <c r="I19" s="8"/>
      <c r="J19" s="8"/>
      <c r="K19" s="9"/>
      <c r="L19" t="str">
        <f t="shared" si="0"/>
        <v/>
      </c>
    </row>
    <row r="20" spans="2:24" x14ac:dyDescent="0.25">
      <c r="B20" s="7">
        <v>10</v>
      </c>
      <c r="C20" s="7" t="s">
        <v>8</v>
      </c>
      <c r="D20" s="62">
        <v>42839</v>
      </c>
      <c r="E20" s="7"/>
      <c r="F20" s="8"/>
      <c r="G20" s="57"/>
      <c r="H20" s="38"/>
      <c r="I20" s="8"/>
      <c r="J20" s="8"/>
      <c r="K20" s="9"/>
      <c r="L20" t="str">
        <f t="shared" si="0"/>
        <v/>
      </c>
    </row>
    <row r="21" spans="2:24" x14ac:dyDescent="0.25">
      <c r="B21" s="39"/>
      <c r="C21" s="39" t="s">
        <v>11</v>
      </c>
      <c r="D21" s="63">
        <v>42840</v>
      </c>
      <c r="E21" s="39"/>
      <c r="F21" s="40"/>
      <c r="G21" s="59"/>
      <c r="H21" s="42"/>
      <c r="I21" s="40"/>
      <c r="J21" s="40"/>
      <c r="K21" s="41"/>
      <c r="L21" t="str">
        <f t="shared" si="0"/>
        <v/>
      </c>
    </row>
    <row r="22" spans="2:24" x14ac:dyDescent="0.25">
      <c r="B22" s="39"/>
      <c r="C22" s="39" t="s">
        <v>10</v>
      </c>
      <c r="D22" s="63">
        <v>42841</v>
      </c>
      <c r="E22" s="39"/>
      <c r="F22" s="40"/>
      <c r="G22" s="59"/>
      <c r="H22" s="42"/>
      <c r="I22" s="40"/>
      <c r="J22" s="40"/>
      <c r="K22" s="41"/>
      <c r="L22" t="str">
        <f t="shared" si="0"/>
        <v/>
      </c>
    </row>
    <row r="23" spans="2:24" x14ac:dyDescent="0.25">
      <c r="B23" s="7">
        <v>11</v>
      </c>
      <c r="C23" s="7" t="s">
        <v>4</v>
      </c>
      <c r="D23" s="62">
        <v>42842</v>
      </c>
      <c r="E23" s="7"/>
      <c r="F23" s="8"/>
      <c r="G23" s="57"/>
      <c r="H23" s="38"/>
      <c r="I23" s="8"/>
      <c r="J23" s="8"/>
      <c r="K23" s="9"/>
      <c r="L23" t="str">
        <f t="shared" si="0"/>
        <v/>
      </c>
    </row>
    <row r="24" spans="2:24" x14ac:dyDescent="0.25">
      <c r="B24" s="7">
        <v>12</v>
      </c>
      <c r="C24" s="7" t="s">
        <v>5</v>
      </c>
      <c r="D24" s="62">
        <v>42843</v>
      </c>
      <c r="E24" s="7"/>
      <c r="F24" s="8"/>
      <c r="G24" s="57"/>
      <c r="H24" s="8"/>
      <c r="I24" s="8"/>
      <c r="J24" s="8"/>
      <c r="K24" s="9"/>
      <c r="L24" t="str">
        <f t="shared" si="0"/>
        <v/>
      </c>
      <c r="W24" s="33"/>
      <c r="X24" s="34"/>
    </row>
    <row r="25" spans="2:24" x14ac:dyDescent="0.25">
      <c r="B25" s="7">
        <v>13</v>
      </c>
      <c r="C25" s="7" t="s">
        <v>6</v>
      </c>
      <c r="D25" s="62">
        <v>42844</v>
      </c>
      <c r="E25" s="7"/>
      <c r="F25" s="8"/>
      <c r="G25" s="57"/>
      <c r="H25" s="8"/>
      <c r="I25" s="8"/>
      <c r="J25" s="8"/>
      <c r="K25" s="9"/>
      <c r="L25" t="str">
        <f t="shared" si="0"/>
        <v/>
      </c>
      <c r="W25" s="33"/>
      <c r="X25" s="34"/>
    </row>
    <row r="26" spans="2:24" x14ac:dyDescent="0.25">
      <c r="B26" s="7">
        <v>14</v>
      </c>
      <c r="C26" s="7" t="s">
        <v>7</v>
      </c>
      <c r="D26" s="62">
        <v>42845</v>
      </c>
      <c r="E26" s="7"/>
      <c r="F26" s="8"/>
      <c r="G26" s="57"/>
      <c r="H26" s="8"/>
      <c r="I26" s="8"/>
      <c r="J26" s="8"/>
      <c r="K26" s="9"/>
      <c r="L26" t="str">
        <f t="shared" si="0"/>
        <v/>
      </c>
      <c r="W26" s="33"/>
      <c r="X26" s="34"/>
    </row>
    <row r="27" spans="2:24" x14ac:dyDescent="0.25">
      <c r="B27" s="7">
        <v>15</v>
      </c>
      <c r="C27" s="7" t="s">
        <v>8</v>
      </c>
      <c r="D27" s="62">
        <v>42846</v>
      </c>
      <c r="E27" s="7"/>
      <c r="F27" s="8"/>
      <c r="G27" s="57"/>
      <c r="H27" s="8"/>
      <c r="I27" s="8"/>
      <c r="J27" s="8"/>
      <c r="K27" s="9"/>
      <c r="L27" t="str">
        <f t="shared" si="0"/>
        <v/>
      </c>
      <c r="W27" s="33"/>
      <c r="X27" s="34"/>
    </row>
    <row r="28" spans="2:24" x14ac:dyDescent="0.25">
      <c r="B28" s="39"/>
      <c r="C28" s="39" t="s">
        <v>11</v>
      </c>
      <c r="D28" s="63">
        <v>42847</v>
      </c>
      <c r="E28" s="39"/>
      <c r="F28" s="40"/>
      <c r="G28" s="59"/>
      <c r="H28" s="40"/>
      <c r="I28" s="40"/>
      <c r="J28" s="40"/>
      <c r="K28" s="41"/>
      <c r="L28" t="str">
        <f t="shared" si="0"/>
        <v/>
      </c>
      <c r="W28" s="33"/>
      <c r="X28" s="34"/>
    </row>
    <row r="29" spans="2:24" x14ac:dyDescent="0.25">
      <c r="B29" s="39"/>
      <c r="C29" s="39" t="s">
        <v>10</v>
      </c>
      <c r="D29" s="63">
        <v>42848</v>
      </c>
      <c r="E29" s="39"/>
      <c r="F29" s="40"/>
      <c r="G29" s="59"/>
      <c r="H29" s="40"/>
      <c r="I29" s="40"/>
      <c r="J29" s="40"/>
      <c r="K29" s="41"/>
      <c r="L29" t="str">
        <f t="shared" si="0"/>
        <v/>
      </c>
      <c r="W29" s="33"/>
      <c r="X29" s="34"/>
    </row>
    <row r="30" spans="2:24" x14ac:dyDescent="0.25">
      <c r="B30" s="7">
        <v>16</v>
      </c>
      <c r="C30" s="7" t="s">
        <v>4</v>
      </c>
      <c r="D30" s="62">
        <v>42849</v>
      </c>
      <c r="E30" s="7"/>
      <c r="F30" s="8"/>
      <c r="G30" s="57"/>
      <c r="H30" s="8"/>
      <c r="I30" s="8"/>
      <c r="J30" s="8"/>
      <c r="K30" s="9"/>
      <c r="L30" t="str">
        <f t="shared" si="0"/>
        <v/>
      </c>
      <c r="W30" s="33"/>
      <c r="X30" s="34"/>
    </row>
    <row r="31" spans="2:24" x14ac:dyDescent="0.25">
      <c r="B31" s="7">
        <v>17</v>
      </c>
      <c r="C31" s="7" t="s">
        <v>5</v>
      </c>
      <c r="D31" s="62">
        <v>42850</v>
      </c>
      <c r="E31" s="7"/>
      <c r="F31" s="8"/>
      <c r="G31" s="57"/>
      <c r="H31" s="8"/>
      <c r="I31" s="8"/>
      <c r="J31" s="8"/>
      <c r="K31" s="9"/>
      <c r="L31" t="str">
        <f t="shared" si="0"/>
        <v/>
      </c>
      <c r="W31" s="33"/>
      <c r="X31" s="34"/>
    </row>
    <row r="32" spans="2:24" x14ac:dyDescent="0.25">
      <c r="B32" s="7">
        <v>18</v>
      </c>
      <c r="C32" s="7" t="s">
        <v>6</v>
      </c>
      <c r="D32" s="62">
        <v>42851</v>
      </c>
      <c r="E32" s="7"/>
      <c r="F32" s="8"/>
      <c r="G32" s="57"/>
      <c r="H32" s="8"/>
      <c r="I32" s="8"/>
      <c r="J32" s="8"/>
      <c r="K32" s="9"/>
      <c r="L32" t="str">
        <f t="shared" si="0"/>
        <v/>
      </c>
      <c r="W32" s="33"/>
      <c r="X32" s="34"/>
    </row>
    <row r="33" spans="2:30" x14ac:dyDescent="0.25">
      <c r="B33" s="7">
        <v>19</v>
      </c>
      <c r="C33" s="7" t="s">
        <v>7</v>
      </c>
      <c r="D33" s="62">
        <v>42852</v>
      </c>
      <c r="E33" s="7"/>
      <c r="F33" s="8"/>
      <c r="G33" s="57"/>
      <c r="H33" s="8"/>
      <c r="I33" s="8"/>
      <c r="J33" s="8"/>
      <c r="K33" s="9"/>
      <c r="L33" t="str">
        <f t="shared" si="0"/>
        <v/>
      </c>
      <c r="W33" s="21"/>
      <c r="X33" s="12"/>
      <c r="Y33" s="3"/>
      <c r="Z33" s="3"/>
      <c r="AA33" s="3"/>
      <c r="AB33" s="3"/>
      <c r="AC33" s="3"/>
      <c r="AD33" s="3"/>
    </row>
    <row r="34" spans="2:30" x14ac:dyDescent="0.25">
      <c r="B34" s="7">
        <v>20</v>
      </c>
      <c r="C34" s="7" t="s">
        <v>8</v>
      </c>
      <c r="D34" s="62">
        <v>42853</v>
      </c>
      <c r="E34" s="7"/>
      <c r="F34" s="8"/>
      <c r="G34" s="57"/>
      <c r="H34" s="8"/>
      <c r="I34" s="8"/>
      <c r="J34" s="8"/>
      <c r="K34" s="9"/>
      <c r="L34" t="str">
        <f t="shared" si="0"/>
        <v/>
      </c>
      <c r="W34" s="3"/>
      <c r="X34" s="3"/>
      <c r="Y34" s="3"/>
      <c r="Z34" s="3"/>
      <c r="AA34" s="3"/>
      <c r="AB34" s="3"/>
      <c r="AC34" s="3"/>
      <c r="AD34" s="3"/>
    </row>
    <row r="35" spans="2:30" x14ac:dyDescent="0.25">
      <c r="B35" s="39"/>
      <c r="C35" s="39" t="s">
        <v>11</v>
      </c>
      <c r="D35" s="63">
        <v>42854</v>
      </c>
      <c r="E35" s="39"/>
      <c r="F35" s="40"/>
      <c r="G35" s="59"/>
      <c r="H35" s="40"/>
      <c r="I35" s="39"/>
      <c r="J35" s="40"/>
      <c r="K35" s="41"/>
      <c r="L35" t="str">
        <f t="shared" si="0"/>
        <v/>
      </c>
      <c r="M35" s="9"/>
      <c r="N35" s="9"/>
      <c r="O35" s="9"/>
      <c r="P35" s="9"/>
      <c r="W35" s="3"/>
      <c r="X35" s="3"/>
      <c r="Y35" s="3"/>
      <c r="Z35" s="3"/>
      <c r="AA35" s="3"/>
      <c r="AB35" s="3"/>
      <c r="AC35" s="3"/>
      <c r="AD35" s="3"/>
    </row>
    <row r="36" spans="2:30" x14ac:dyDescent="0.25">
      <c r="B36" s="39"/>
      <c r="C36" s="39" t="s">
        <v>10</v>
      </c>
      <c r="D36" s="63">
        <v>42855</v>
      </c>
      <c r="E36" s="39"/>
      <c r="F36" s="40"/>
      <c r="G36" s="59"/>
      <c r="H36" s="40"/>
      <c r="I36" s="39"/>
      <c r="J36" s="40"/>
      <c r="K36" s="41"/>
      <c r="L36" t="str">
        <f t="shared" si="0"/>
        <v/>
      </c>
      <c r="M36" s="9"/>
      <c r="N36" s="9"/>
      <c r="O36" s="9"/>
      <c r="P36" s="9"/>
      <c r="W36" s="3"/>
      <c r="X36" s="3"/>
      <c r="Y36" s="3"/>
      <c r="Z36" s="3"/>
      <c r="AA36" s="3"/>
      <c r="AB36" s="3"/>
      <c r="AC36" s="3"/>
      <c r="AD36" s="3"/>
    </row>
    <row r="37" spans="2:30" ht="15" customHeight="1" x14ac:dyDescent="0.25">
      <c r="B37" s="7"/>
      <c r="C37" s="7"/>
      <c r="D37" s="62"/>
      <c r="E37" s="7"/>
      <c r="F37" s="8"/>
      <c r="G37" s="7"/>
      <c r="H37" s="8"/>
      <c r="I37" s="7"/>
      <c r="J37" s="8"/>
      <c r="K37" s="9"/>
      <c r="L37" t="str">
        <f t="shared" si="0"/>
        <v/>
      </c>
      <c r="M37" s="9"/>
      <c r="W37" s="83"/>
      <c r="X37" s="84"/>
      <c r="Y37" s="66"/>
      <c r="Z37" s="71"/>
      <c r="AA37" s="12"/>
      <c r="AB37" s="12"/>
      <c r="AC37" s="12"/>
      <c r="AD37" s="3"/>
    </row>
    <row r="38" spans="2:30" ht="15" customHeight="1" x14ac:dyDescent="0.25">
      <c r="B38" s="7"/>
      <c r="C38" s="7"/>
      <c r="D38" s="62"/>
      <c r="E38" s="7"/>
      <c r="F38" s="8"/>
      <c r="G38" s="7"/>
      <c r="H38" s="8"/>
      <c r="I38" s="7"/>
      <c r="J38" s="8"/>
      <c r="K38" s="9"/>
      <c r="L38" t="str">
        <f t="shared" si="0"/>
        <v/>
      </c>
      <c r="M38" s="9"/>
      <c r="W38" s="84"/>
      <c r="X38" s="84"/>
      <c r="Y38" s="66"/>
      <c r="Z38" s="72"/>
      <c r="AA38" s="67"/>
      <c r="AB38" s="67"/>
      <c r="AC38" s="67"/>
      <c r="AD38" s="3"/>
    </row>
    <row r="39" spans="2:30" x14ac:dyDescent="0.25">
      <c r="B39" s="7"/>
      <c r="C39" s="7"/>
      <c r="D39" s="62"/>
      <c r="E39" s="7"/>
      <c r="F39" s="8"/>
      <c r="G39" s="7"/>
      <c r="H39" s="8"/>
      <c r="I39" s="1"/>
      <c r="J39" s="6"/>
      <c r="L39" t="str">
        <f t="shared" si="0"/>
        <v/>
      </c>
      <c r="W39" s="21"/>
      <c r="X39" s="68"/>
      <c r="Y39" s="12"/>
      <c r="Z39" s="21"/>
      <c r="AA39" s="27"/>
      <c r="AB39" s="28"/>
      <c r="AC39" s="69"/>
      <c r="AD39" s="3"/>
    </row>
    <row r="40" spans="2:30" x14ac:dyDescent="0.25">
      <c r="B40" s="7"/>
      <c r="C40" s="7"/>
      <c r="D40" s="62"/>
      <c r="E40" s="7"/>
      <c r="F40" s="8"/>
      <c r="G40" s="7"/>
      <c r="H40" s="8"/>
      <c r="I40" s="1"/>
      <c r="J40" s="6"/>
      <c r="L40" t="str">
        <f t="shared" si="0"/>
        <v/>
      </c>
      <c r="W40" s="21"/>
      <c r="X40" s="68"/>
      <c r="Y40" s="12"/>
      <c r="Z40" s="21"/>
      <c r="AA40" s="27"/>
      <c r="AB40" s="28"/>
      <c r="AC40" s="69"/>
      <c r="AD40" s="3"/>
    </row>
    <row r="41" spans="2:30" x14ac:dyDescent="0.25">
      <c r="B41" s="7"/>
      <c r="C41" s="7"/>
      <c r="D41" s="62"/>
      <c r="E41" s="7"/>
      <c r="F41" s="8"/>
      <c r="G41" s="7"/>
      <c r="H41" s="8"/>
      <c r="I41" s="1"/>
      <c r="J41" s="6"/>
      <c r="L41" t="str">
        <f t="shared" si="0"/>
        <v/>
      </c>
      <c r="W41" s="21"/>
      <c r="X41" s="68"/>
      <c r="Y41" s="12"/>
      <c r="Z41" s="21"/>
      <c r="AA41" s="27"/>
      <c r="AB41" s="28"/>
      <c r="AC41" s="69"/>
      <c r="AD41" s="3"/>
    </row>
    <row r="42" spans="2:30" x14ac:dyDescent="0.25">
      <c r="B42" s="9"/>
      <c r="C42" s="9"/>
      <c r="H42" s="3"/>
      <c r="I42" s="3"/>
      <c r="J42" s="3"/>
      <c r="K42" s="3"/>
      <c r="L42" s="58">
        <f>(SUM(L9:L41))/24</f>
        <v>2.083333333333337E-2</v>
      </c>
      <c r="W42" s="21"/>
      <c r="X42" s="68"/>
      <c r="Y42" s="12"/>
      <c r="Z42" s="21"/>
      <c r="AA42" s="37"/>
      <c r="AB42" s="28"/>
      <c r="AC42" s="69"/>
      <c r="AD42" s="3"/>
    </row>
    <row r="43" spans="2:30" x14ac:dyDescent="0.25">
      <c r="B43" s="9"/>
      <c r="C43" s="9"/>
      <c r="H43" s="3"/>
      <c r="I43" s="3"/>
      <c r="J43" s="3"/>
      <c r="K43" s="3"/>
      <c r="W43" s="21"/>
      <c r="X43" s="68"/>
      <c r="Y43" s="12"/>
      <c r="Z43" s="21"/>
      <c r="AA43" s="30"/>
      <c r="AB43" s="28"/>
      <c r="AC43" s="69"/>
      <c r="AD43" s="3"/>
    </row>
    <row r="44" spans="2:30" x14ac:dyDescent="0.25">
      <c r="B44" s="9"/>
      <c r="C44" s="9"/>
      <c r="E44" s="3"/>
      <c r="F44" s="3"/>
      <c r="H44" s="3"/>
      <c r="I44" s="3"/>
      <c r="J44" s="3"/>
      <c r="K44" s="3"/>
      <c r="W44" s="21"/>
      <c r="X44" s="68"/>
      <c r="Y44" s="12"/>
      <c r="Z44" s="21"/>
      <c r="AA44" s="30"/>
      <c r="AB44" s="28"/>
      <c r="AC44" s="69"/>
      <c r="AD44" s="3"/>
    </row>
    <row r="45" spans="2:30" ht="15.75" customHeight="1" x14ac:dyDescent="0.25">
      <c r="B45" s="9"/>
      <c r="C45" s="9"/>
      <c r="E45" s="21"/>
      <c r="F45" s="3"/>
      <c r="H45" s="3"/>
      <c r="I45" s="21"/>
      <c r="J45" s="3"/>
      <c r="K45" s="3"/>
      <c r="W45" s="73"/>
      <c r="X45" s="75"/>
      <c r="Y45" s="12"/>
      <c r="Z45" s="21"/>
      <c r="AA45" s="28"/>
      <c r="AB45" s="28"/>
      <c r="AC45" s="69"/>
      <c r="AD45" s="3"/>
    </row>
    <row r="46" spans="2:30" ht="15.75" customHeight="1" x14ac:dyDescent="0.25">
      <c r="E46" s="21"/>
      <c r="F46" s="3"/>
      <c r="H46" s="3"/>
      <c r="I46" s="21"/>
      <c r="J46" s="3"/>
      <c r="K46" s="3"/>
      <c r="W46" s="74"/>
      <c r="X46" s="74"/>
      <c r="Y46" s="12"/>
      <c r="Z46" s="12"/>
      <c r="AA46" s="70"/>
      <c r="AB46" s="70"/>
      <c r="AC46" s="70"/>
      <c r="AD46" s="3"/>
    </row>
    <row r="47" spans="2:30" x14ac:dyDescent="0.25">
      <c r="E47" s="21"/>
      <c r="F47" s="3"/>
      <c r="H47" s="3"/>
      <c r="I47" s="21"/>
      <c r="J47" s="3"/>
      <c r="K47" s="3"/>
      <c r="W47" s="3"/>
      <c r="X47" s="3"/>
      <c r="Y47" s="3"/>
      <c r="Z47" s="3"/>
      <c r="AA47" s="3"/>
      <c r="AB47" s="3"/>
      <c r="AC47" s="3"/>
      <c r="AD47" s="3"/>
    </row>
    <row r="48" spans="2:30" x14ac:dyDescent="0.25">
      <c r="E48" s="21"/>
      <c r="F48" s="3"/>
      <c r="H48" s="3"/>
      <c r="I48" s="21"/>
      <c r="J48" s="3"/>
      <c r="K48" s="3"/>
      <c r="W48" s="3"/>
      <c r="X48" s="3"/>
      <c r="Y48" s="3"/>
      <c r="Z48" s="3"/>
      <c r="AA48" s="3"/>
      <c r="AB48" s="3"/>
      <c r="AC48" s="3"/>
      <c r="AD48" s="3"/>
    </row>
    <row r="49" spans="5:30" x14ac:dyDescent="0.25">
      <c r="E49" s="21"/>
      <c r="F49" s="3"/>
      <c r="H49" s="3"/>
      <c r="I49" s="21"/>
      <c r="J49" s="3"/>
      <c r="K49" s="3"/>
      <c r="W49" s="3"/>
      <c r="X49" s="3"/>
      <c r="Y49" s="3"/>
      <c r="Z49" s="3"/>
      <c r="AA49" s="3"/>
      <c r="AB49" s="3"/>
      <c r="AC49" s="3"/>
      <c r="AD49" s="3"/>
    </row>
    <row r="50" spans="5:30" x14ac:dyDescent="0.25">
      <c r="E50" s="21"/>
      <c r="F50" s="3"/>
      <c r="H50" s="3"/>
      <c r="I50" s="21"/>
      <c r="J50" s="3"/>
      <c r="K50" s="3"/>
    </row>
    <row r="51" spans="5:30" x14ac:dyDescent="0.25">
      <c r="E51" s="3"/>
      <c r="F51" s="3"/>
      <c r="H51" s="3"/>
      <c r="I51" s="21"/>
      <c r="J51" s="3"/>
      <c r="K51" s="3"/>
    </row>
    <row r="52" spans="5:30" x14ac:dyDescent="0.25">
      <c r="E52" s="3"/>
      <c r="F52" s="3"/>
      <c r="H52" s="3"/>
      <c r="I52" s="3"/>
      <c r="J52" s="3"/>
      <c r="K52" s="3"/>
    </row>
    <row r="53" spans="5:30" ht="15" customHeight="1" x14ac:dyDescent="0.25">
      <c r="H53" s="3"/>
      <c r="I53" s="3"/>
      <c r="J53" s="3"/>
      <c r="K53" s="3"/>
    </row>
    <row r="54" spans="5:30" x14ac:dyDescent="0.25">
      <c r="H54" s="3"/>
      <c r="I54" s="3"/>
      <c r="J54" s="3"/>
      <c r="K54" s="3"/>
    </row>
    <row r="55" spans="5:30" x14ac:dyDescent="0.25">
      <c r="H55" s="3"/>
      <c r="I55" s="3"/>
      <c r="J55" s="3"/>
      <c r="K55" s="3"/>
    </row>
    <row r="56" spans="5:30" x14ac:dyDescent="0.25">
      <c r="H56" s="3"/>
      <c r="I56" s="3"/>
      <c r="J56" s="3"/>
      <c r="K56" s="3"/>
    </row>
    <row r="57" spans="5:30" x14ac:dyDescent="0.25">
      <c r="H57" s="3"/>
      <c r="I57" s="3"/>
      <c r="J57" s="3"/>
      <c r="K57" s="3"/>
    </row>
    <row r="58" spans="5:30" x14ac:dyDescent="0.25">
      <c r="H58" s="3"/>
      <c r="I58" s="3"/>
      <c r="J58" s="3"/>
      <c r="K58" s="3"/>
    </row>
    <row r="59" spans="5:30" x14ac:dyDescent="0.25">
      <c r="H59" s="3"/>
      <c r="I59" s="3"/>
      <c r="J59" s="3"/>
      <c r="K59" s="3"/>
    </row>
    <row r="60" spans="5:30" x14ac:dyDescent="0.25">
      <c r="H60" s="3"/>
      <c r="I60" s="3"/>
      <c r="J60" s="3"/>
      <c r="K60" s="3"/>
    </row>
    <row r="61" spans="5:30" x14ac:dyDescent="0.25">
      <c r="H61" s="3"/>
      <c r="I61" s="3"/>
      <c r="J61" s="3"/>
      <c r="K61" s="3"/>
    </row>
    <row r="62" spans="5:30" x14ac:dyDescent="0.25">
      <c r="H62" s="3"/>
      <c r="I62" s="3"/>
      <c r="J62" s="3"/>
      <c r="K62" s="3"/>
    </row>
    <row r="63" spans="5:30" x14ac:dyDescent="0.25">
      <c r="H63" s="3"/>
      <c r="I63" s="3"/>
      <c r="J63" s="3"/>
      <c r="K63" s="3"/>
    </row>
  </sheetData>
  <mergeCells count="7">
    <mergeCell ref="Z37:Z38"/>
    <mergeCell ref="W45:W46"/>
    <mergeCell ref="X45:X46"/>
    <mergeCell ref="B6:D7"/>
    <mergeCell ref="E6:F6"/>
    <mergeCell ref="E7:F7"/>
    <mergeCell ref="W37:X38"/>
  </mergeCells>
  <pageMargins left="0.7" right="0.7" top="0.78740157499999996" bottom="0.78740157499999996" header="0.3" footer="0.3"/>
  <pageSetup paperSize="9" scale="2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showGridLines="0" zoomScale="115" zoomScaleNormal="115" workbookViewId="0">
      <selection activeCell="O11" sqref="O11"/>
    </sheetView>
  </sheetViews>
  <sheetFormatPr defaultRowHeight="15" x14ac:dyDescent="0.25"/>
  <cols>
    <col min="2" max="2" width="4" customWidth="1"/>
    <col min="3" max="3" width="4.42578125" customWidth="1"/>
    <col min="4" max="4" width="7" style="60" customWidth="1"/>
    <col min="5" max="6" width="12.5703125" customWidth="1"/>
    <col min="7" max="7" width="14.28515625" customWidth="1"/>
    <col min="8" max="8" width="16.5703125" customWidth="1"/>
    <col min="9" max="9" width="12.5703125" customWidth="1"/>
    <col min="10" max="10" width="16" customWidth="1"/>
    <col min="11" max="11" width="14" customWidth="1"/>
    <col min="12" max="12" width="4.85546875" hidden="1" customWidth="1"/>
    <col min="13" max="13" width="0" hidden="1" customWidth="1"/>
    <col min="14" max="14" width="14.85546875" customWidth="1"/>
    <col min="15" max="15" width="11.42578125" customWidth="1"/>
    <col min="16" max="16" width="11.5703125" customWidth="1"/>
    <col min="17" max="17" width="10.5703125" customWidth="1"/>
    <col min="19" max="20" width="0" hidden="1" customWidth="1"/>
    <col min="23" max="23" width="18.42578125" customWidth="1"/>
    <col min="24" max="24" width="12.5703125" customWidth="1"/>
    <col min="25" max="25" width="5.5703125" customWidth="1"/>
    <col min="26" max="26" width="23" customWidth="1"/>
  </cols>
  <sheetData>
    <row r="1" spans="1:20" x14ac:dyDescent="0.25">
      <c r="L1" s="5">
        <v>0.33333333333333331</v>
      </c>
    </row>
    <row r="2" spans="1:20" x14ac:dyDescent="0.25">
      <c r="M2" s="5">
        <v>2.0833333333333332E-2</v>
      </c>
    </row>
    <row r="6" spans="1:20" ht="24.95" customHeight="1" x14ac:dyDescent="0.25">
      <c r="B6" s="76"/>
      <c r="C6" s="77"/>
      <c r="D6" s="77"/>
      <c r="E6" s="79" t="s">
        <v>12</v>
      </c>
      <c r="F6" s="80"/>
      <c r="G6" s="64" t="s">
        <v>2</v>
      </c>
      <c r="H6" s="49" t="s">
        <v>15</v>
      </c>
      <c r="I6" s="50" t="s">
        <v>16</v>
      </c>
      <c r="J6" s="49" t="s">
        <v>13</v>
      </c>
      <c r="K6" s="51" t="s">
        <v>40</v>
      </c>
      <c r="L6" s="2"/>
    </row>
    <row r="7" spans="1:20" ht="24.95" customHeight="1" thickBot="1" x14ac:dyDescent="0.3">
      <c r="A7" s="3"/>
      <c r="B7" s="78"/>
      <c r="C7" s="77"/>
      <c r="D7" s="77"/>
      <c r="E7" s="81">
        <f>J7-G7</f>
        <v>0.33333333333333331</v>
      </c>
      <c r="F7" s="82"/>
      <c r="G7" s="52">
        <f>L42</f>
        <v>2.083333333333337E-2</v>
      </c>
      <c r="H7" s="53">
        <f>SUM(H9:H41)</f>
        <v>0</v>
      </c>
      <c r="I7" s="54">
        <f>SUM(I9:I41)</f>
        <v>0</v>
      </c>
      <c r="J7" s="53">
        <f>SUM(J9:J41)</f>
        <v>0.35416666666666669</v>
      </c>
      <c r="K7" s="55">
        <f>SUM(K9:K41)</f>
        <v>1</v>
      </c>
    </row>
    <row r="8" spans="1:20" s="4" customFormat="1" ht="20.100000000000001" customHeight="1" thickBot="1" x14ac:dyDescent="0.3">
      <c r="B8" s="43"/>
      <c r="C8" s="47"/>
      <c r="D8" s="61" t="s">
        <v>38</v>
      </c>
      <c r="E8" s="44" t="s">
        <v>0</v>
      </c>
      <c r="F8" s="45" t="s">
        <v>1</v>
      </c>
      <c r="G8" s="46" t="s">
        <v>2</v>
      </c>
      <c r="H8" s="48" t="s">
        <v>15</v>
      </c>
      <c r="I8" s="48" t="s">
        <v>16</v>
      </c>
      <c r="J8" s="44" t="s">
        <v>3</v>
      </c>
      <c r="K8" s="48" t="s">
        <v>14</v>
      </c>
    </row>
    <row r="9" spans="1:20" x14ac:dyDescent="0.25">
      <c r="B9" s="7">
        <v>1</v>
      </c>
      <c r="C9" s="7" t="s">
        <v>4</v>
      </c>
      <c r="D9" s="62">
        <v>42828</v>
      </c>
      <c r="E9" s="56">
        <v>0.28125</v>
      </c>
      <c r="F9" s="56">
        <v>0.65625</v>
      </c>
      <c r="G9" s="57">
        <f>IF(OR(J9=0,J9=""),"",IF(J9&gt;$L$1,J9-$L$1,"-"&amp;TEXT($L$1-J9,"h:mm")))</f>
        <v>2.083333333333337E-2</v>
      </c>
      <c r="H9" s="8">
        <v>0</v>
      </c>
      <c r="I9" s="8">
        <v>0</v>
      </c>
      <c r="J9" s="8">
        <f>IF(OR(ISBLANK(E9),ISBLANK(F9)),"",SUM(F9-E9))-M2</f>
        <v>0.35416666666666669</v>
      </c>
      <c r="K9" s="7">
        <v>1</v>
      </c>
      <c r="L9">
        <f>IF(OR(J9=0,J9=""),"",SUM(J9-$L$1)*24)</f>
        <v>0.50000000000000089</v>
      </c>
      <c r="M9" s="36"/>
    </row>
    <row r="10" spans="1:20" x14ac:dyDescent="0.25">
      <c r="B10" s="7">
        <v>2</v>
      </c>
      <c r="C10" s="7" t="s">
        <v>5</v>
      </c>
      <c r="D10" s="62">
        <v>42829</v>
      </c>
      <c r="E10" s="56"/>
      <c r="F10" s="56"/>
      <c r="G10" s="57"/>
      <c r="H10" s="8"/>
      <c r="I10" s="8"/>
      <c r="J10" s="8"/>
      <c r="K10" s="7"/>
      <c r="L10" t="str">
        <f>IF(OR(J10=0,J10=""),"",SUM(J10-$L$1)*24)</f>
        <v/>
      </c>
      <c r="S10" t="s">
        <v>12</v>
      </c>
      <c r="T10" s="65">
        <f>E7</f>
        <v>0.33333333333333331</v>
      </c>
    </row>
    <row r="11" spans="1:20" x14ac:dyDescent="0.25">
      <c r="B11" s="7">
        <v>3</v>
      </c>
      <c r="C11" s="7" t="s">
        <v>6</v>
      </c>
      <c r="D11" s="62">
        <v>42830</v>
      </c>
      <c r="E11" s="56"/>
      <c r="F11" s="56"/>
      <c r="G11" s="57"/>
      <c r="H11" s="8"/>
      <c r="I11" s="8"/>
      <c r="J11" s="8"/>
      <c r="K11" s="7"/>
      <c r="L11" t="str">
        <f>IF(OR(J11=0,J11=""),"",SUM(J11-$L$1)*24)</f>
        <v/>
      </c>
      <c r="M11" s="5"/>
      <c r="S11" t="s">
        <v>2</v>
      </c>
      <c r="T11" s="5">
        <f>G7</f>
        <v>2.083333333333337E-2</v>
      </c>
    </row>
    <row r="12" spans="1:20" x14ac:dyDescent="0.25">
      <c r="B12" s="7">
        <v>4</v>
      </c>
      <c r="C12" s="7" t="s">
        <v>7</v>
      </c>
      <c r="D12" s="62">
        <v>42831</v>
      </c>
      <c r="E12" s="56"/>
      <c r="F12" s="56"/>
      <c r="G12" s="57"/>
      <c r="H12" s="8"/>
      <c r="I12" s="8"/>
      <c r="J12" s="8"/>
      <c r="K12" s="7"/>
      <c r="L12" t="str">
        <f t="shared" ref="L12:L41" si="0">IF(OR(J12=0,J12=""),"",SUM(J12-$L$1)*24)</f>
        <v/>
      </c>
      <c r="S12" t="s">
        <v>15</v>
      </c>
      <c r="T12" s="65">
        <f>H7</f>
        <v>0</v>
      </c>
    </row>
    <row r="13" spans="1:20" x14ac:dyDescent="0.25">
      <c r="B13" s="7">
        <v>5</v>
      </c>
      <c r="C13" s="7" t="s">
        <v>8</v>
      </c>
      <c r="D13" s="62">
        <v>42832</v>
      </c>
      <c r="E13" s="8"/>
      <c r="F13" s="8"/>
      <c r="G13" s="57"/>
      <c r="H13" s="8"/>
      <c r="I13" s="8"/>
      <c r="J13" s="8"/>
      <c r="K13" s="9"/>
      <c r="L13" t="str">
        <f t="shared" si="0"/>
        <v/>
      </c>
      <c r="S13" t="s">
        <v>39</v>
      </c>
      <c r="T13" s="65">
        <f>I7</f>
        <v>0</v>
      </c>
    </row>
    <row r="14" spans="1:20" x14ac:dyDescent="0.25">
      <c r="B14" s="39"/>
      <c r="C14" s="39" t="s">
        <v>9</v>
      </c>
      <c r="D14" s="63">
        <v>42833</v>
      </c>
      <c r="E14" s="40"/>
      <c r="F14" s="40"/>
      <c r="G14" s="59"/>
      <c r="H14" s="40"/>
      <c r="I14" s="40"/>
      <c r="J14" s="40"/>
      <c r="K14" s="41"/>
      <c r="L14" t="str">
        <f t="shared" si="0"/>
        <v/>
      </c>
      <c r="S14" t="s">
        <v>13</v>
      </c>
      <c r="T14" s="65">
        <f>J7</f>
        <v>0.35416666666666669</v>
      </c>
    </row>
    <row r="15" spans="1:20" x14ac:dyDescent="0.25">
      <c r="B15" s="39"/>
      <c r="C15" s="39" t="s">
        <v>10</v>
      </c>
      <c r="D15" s="63">
        <v>42834</v>
      </c>
      <c r="E15" s="39"/>
      <c r="F15" s="40"/>
      <c r="G15" s="59"/>
      <c r="H15" s="40"/>
      <c r="I15" s="40"/>
      <c r="J15" s="40"/>
      <c r="K15" s="41"/>
      <c r="L15" t="str">
        <f t="shared" si="0"/>
        <v/>
      </c>
      <c r="S15" t="s">
        <v>40</v>
      </c>
      <c r="T15">
        <f>K7</f>
        <v>1</v>
      </c>
    </row>
    <row r="16" spans="1:20" x14ac:dyDescent="0.25">
      <c r="B16" s="7">
        <v>6</v>
      </c>
      <c r="C16" s="7" t="s">
        <v>4</v>
      </c>
      <c r="D16" s="62">
        <v>42835</v>
      </c>
      <c r="E16" s="7"/>
      <c r="F16" s="8"/>
      <c r="G16" s="57"/>
      <c r="H16" s="8"/>
      <c r="I16" s="8"/>
      <c r="J16" s="8"/>
      <c r="K16" s="9"/>
      <c r="L16" t="str">
        <f t="shared" si="0"/>
        <v/>
      </c>
    </row>
    <row r="17" spans="2:32" x14ac:dyDescent="0.25">
      <c r="B17" s="7">
        <v>7</v>
      </c>
      <c r="C17" s="7" t="s">
        <v>5</v>
      </c>
      <c r="D17" s="62">
        <v>42836</v>
      </c>
      <c r="E17" s="7"/>
      <c r="F17" s="8"/>
      <c r="G17" s="57"/>
      <c r="H17" s="8"/>
      <c r="I17" s="8"/>
      <c r="J17" s="8"/>
      <c r="K17" s="9"/>
      <c r="L17" t="str">
        <f t="shared" si="0"/>
        <v/>
      </c>
    </row>
    <row r="18" spans="2:32" x14ac:dyDescent="0.25">
      <c r="B18" s="7">
        <v>8</v>
      </c>
      <c r="C18" s="7" t="s">
        <v>6</v>
      </c>
      <c r="D18" s="62">
        <v>42837</v>
      </c>
      <c r="E18" s="7"/>
      <c r="F18" s="8"/>
      <c r="G18" s="57"/>
      <c r="H18" s="8"/>
      <c r="I18" s="8"/>
      <c r="J18" s="8"/>
      <c r="K18" s="9"/>
      <c r="L18" t="str">
        <f t="shared" si="0"/>
        <v/>
      </c>
    </row>
    <row r="19" spans="2:32" x14ac:dyDescent="0.25">
      <c r="B19" s="7">
        <v>9</v>
      </c>
      <c r="C19" s="7" t="s">
        <v>7</v>
      </c>
      <c r="D19" s="62">
        <v>42838</v>
      </c>
      <c r="E19" s="7"/>
      <c r="F19" s="8"/>
      <c r="G19" s="57"/>
      <c r="H19" s="8"/>
      <c r="I19" s="8"/>
      <c r="J19" s="8"/>
      <c r="K19" s="9"/>
      <c r="L19" t="str">
        <f t="shared" si="0"/>
        <v/>
      </c>
    </row>
    <row r="20" spans="2:32" x14ac:dyDescent="0.25">
      <c r="B20" s="7">
        <v>10</v>
      </c>
      <c r="C20" s="7" t="s">
        <v>8</v>
      </c>
      <c r="D20" s="62">
        <v>42839</v>
      </c>
      <c r="E20" s="7"/>
      <c r="F20" s="8"/>
      <c r="G20" s="57"/>
      <c r="H20" s="38"/>
      <c r="I20" s="8"/>
      <c r="J20" s="8"/>
      <c r="K20" s="9"/>
      <c r="L20" t="str">
        <f t="shared" si="0"/>
        <v/>
      </c>
    </row>
    <row r="21" spans="2:32" x14ac:dyDescent="0.25">
      <c r="B21" s="39"/>
      <c r="C21" s="39" t="s">
        <v>11</v>
      </c>
      <c r="D21" s="63">
        <v>42840</v>
      </c>
      <c r="E21" s="39"/>
      <c r="F21" s="40"/>
      <c r="G21" s="59"/>
      <c r="H21" s="42"/>
      <c r="I21" s="40"/>
      <c r="J21" s="40"/>
      <c r="K21" s="41"/>
      <c r="L21" t="str">
        <f t="shared" si="0"/>
        <v/>
      </c>
    </row>
    <row r="22" spans="2:32" x14ac:dyDescent="0.25">
      <c r="B22" s="39"/>
      <c r="C22" s="39" t="s">
        <v>10</v>
      </c>
      <c r="D22" s="63">
        <v>42841</v>
      </c>
      <c r="E22" s="39"/>
      <c r="F22" s="40"/>
      <c r="G22" s="59"/>
      <c r="H22" s="42"/>
      <c r="I22" s="40"/>
      <c r="J22" s="40"/>
      <c r="K22" s="41"/>
      <c r="L22" t="str">
        <f t="shared" si="0"/>
        <v/>
      </c>
    </row>
    <row r="23" spans="2:32" x14ac:dyDescent="0.25">
      <c r="B23" s="7">
        <v>11</v>
      </c>
      <c r="C23" s="7" t="s">
        <v>4</v>
      </c>
      <c r="D23" s="62">
        <v>42842</v>
      </c>
      <c r="E23" s="7"/>
      <c r="F23" s="8"/>
      <c r="G23" s="57"/>
      <c r="H23" s="38"/>
      <c r="I23" s="8"/>
      <c r="J23" s="8"/>
      <c r="K23" s="9"/>
      <c r="L23" t="str">
        <f t="shared" si="0"/>
        <v/>
      </c>
    </row>
    <row r="24" spans="2:32" x14ac:dyDescent="0.25">
      <c r="B24" s="7">
        <v>12</v>
      </c>
      <c r="C24" s="7" t="s">
        <v>5</v>
      </c>
      <c r="D24" s="62">
        <v>42843</v>
      </c>
      <c r="E24" s="7"/>
      <c r="F24" s="8"/>
      <c r="G24" s="57"/>
      <c r="H24" s="8"/>
      <c r="I24" s="8"/>
      <c r="J24" s="8"/>
      <c r="K24" s="9"/>
      <c r="L24" t="str">
        <f t="shared" si="0"/>
        <v/>
      </c>
      <c r="W24" s="33"/>
      <c r="X24" s="34"/>
    </row>
    <row r="25" spans="2:32" x14ac:dyDescent="0.25">
      <c r="B25" s="7">
        <v>13</v>
      </c>
      <c r="C25" s="7" t="s">
        <v>6</v>
      </c>
      <c r="D25" s="62">
        <v>42844</v>
      </c>
      <c r="E25" s="7"/>
      <c r="F25" s="8"/>
      <c r="G25" s="57"/>
      <c r="H25" s="8"/>
      <c r="I25" s="8"/>
      <c r="J25" s="8"/>
      <c r="K25" s="9"/>
      <c r="L25" t="str">
        <f t="shared" si="0"/>
        <v/>
      </c>
      <c r="W25" s="33"/>
      <c r="X25" s="34"/>
    </row>
    <row r="26" spans="2:32" x14ac:dyDescent="0.25">
      <c r="B26" s="7">
        <v>14</v>
      </c>
      <c r="C26" s="7" t="s">
        <v>7</v>
      </c>
      <c r="D26" s="62">
        <v>42845</v>
      </c>
      <c r="E26" s="7"/>
      <c r="F26" s="8"/>
      <c r="G26" s="57"/>
      <c r="H26" s="8"/>
      <c r="I26" s="8"/>
      <c r="J26" s="8"/>
      <c r="K26" s="9"/>
      <c r="L26" t="str">
        <f t="shared" si="0"/>
        <v/>
      </c>
      <c r="W26" s="33"/>
      <c r="X26" s="34"/>
    </row>
    <row r="27" spans="2:32" x14ac:dyDescent="0.25">
      <c r="B27" s="7">
        <v>15</v>
      </c>
      <c r="C27" s="7" t="s">
        <v>8</v>
      </c>
      <c r="D27" s="62">
        <v>42846</v>
      </c>
      <c r="E27" s="7"/>
      <c r="F27" s="8"/>
      <c r="G27" s="57"/>
      <c r="H27" s="8"/>
      <c r="I27" s="8"/>
      <c r="J27" s="8"/>
      <c r="K27" s="9"/>
      <c r="L27" t="str">
        <f t="shared" si="0"/>
        <v/>
      </c>
      <c r="W27" s="33"/>
      <c r="X27" s="34"/>
    </row>
    <row r="28" spans="2:32" x14ac:dyDescent="0.25">
      <c r="B28" s="39"/>
      <c r="C28" s="39" t="s">
        <v>11</v>
      </c>
      <c r="D28" s="63">
        <v>42847</v>
      </c>
      <c r="E28" s="39"/>
      <c r="F28" s="40"/>
      <c r="G28" s="59"/>
      <c r="H28" s="40"/>
      <c r="I28" s="40"/>
      <c r="J28" s="40"/>
      <c r="K28" s="41"/>
      <c r="L28" t="str">
        <f t="shared" si="0"/>
        <v/>
      </c>
      <c r="W28" s="33"/>
      <c r="X28" s="34"/>
    </row>
    <row r="29" spans="2:32" x14ac:dyDescent="0.25">
      <c r="B29" s="39"/>
      <c r="C29" s="39" t="s">
        <v>10</v>
      </c>
      <c r="D29" s="63">
        <v>42848</v>
      </c>
      <c r="E29" s="39"/>
      <c r="F29" s="40"/>
      <c r="G29" s="59"/>
      <c r="H29" s="40"/>
      <c r="I29" s="40"/>
      <c r="J29" s="40"/>
      <c r="K29" s="41"/>
      <c r="L29" t="str">
        <f t="shared" si="0"/>
        <v/>
      </c>
      <c r="W29" s="33"/>
      <c r="X29" s="34"/>
    </row>
    <row r="30" spans="2:32" x14ac:dyDescent="0.25">
      <c r="B30" s="7">
        <v>16</v>
      </c>
      <c r="C30" s="7" t="s">
        <v>4</v>
      </c>
      <c r="D30" s="62">
        <v>42849</v>
      </c>
      <c r="E30" s="7"/>
      <c r="F30" s="8"/>
      <c r="G30" s="57"/>
      <c r="H30" s="8"/>
      <c r="I30" s="8"/>
      <c r="J30" s="8"/>
      <c r="K30" s="9"/>
      <c r="L30" t="str">
        <f t="shared" si="0"/>
        <v/>
      </c>
      <c r="W30" s="21"/>
      <c r="X30" s="12"/>
      <c r="Y30" s="3"/>
      <c r="Z30" s="3"/>
      <c r="AA30" s="3"/>
      <c r="AB30" s="3"/>
      <c r="AC30" s="3"/>
      <c r="AD30" s="3"/>
      <c r="AE30" s="3"/>
      <c r="AF30" s="3"/>
    </row>
    <row r="31" spans="2:32" x14ac:dyDescent="0.25">
      <c r="B31" s="7">
        <v>17</v>
      </c>
      <c r="C31" s="7" t="s">
        <v>5</v>
      </c>
      <c r="D31" s="62">
        <v>42850</v>
      </c>
      <c r="E31" s="7"/>
      <c r="F31" s="8"/>
      <c r="G31" s="57"/>
      <c r="H31" s="8"/>
      <c r="I31" s="8"/>
      <c r="J31" s="8"/>
      <c r="K31" s="9"/>
      <c r="L31" t="str">
        <f t="shared" si="0"/>
        <v/>
      </c>
      <c r="W31" s="21"/>
      <c r="X31" s="12"/>
      <c r="Y31" s="3"/>
      <c r="Z31" s="3"/>
      <c r="AA31" s="3"/>
      <c r="AB31" s="3"/>
      <c r="AC31" s="3"/>
      <c r="AD31" s="3"/>
      <c r="AE31" s="3"/>
      <c r="AF31" s="3"/>
    </row>
    <row r="32" spans="2:32" x14ac:dyDescent="0.25">
      <c r="B32" s="7">
        <v>18</v>
      </c>
      <c r="C32" s="7" t="s">
        <v>6</v>
      </c>
      <c r="D32" s="62">
        <v>42851</v>
      </c>
      <c r="E32" s="7"/>
      <c r="F32" s="8"/>
      <c r="G32" s="57"/>
      <c r="H32" s="8"/>
      <c r="I32" s="8"/>
      <c r="J32" s="8"/>
      <c r="K32" s="9"/>
      <c r="L32" t="str">
        <f t="shared" si="0"/>
        <v/>
      </c>
      <c r="W32" s="21"/>
      <c r="X32" s="12"/>
      <c r="Y32" s="3"/>
      <c r="Z32" s="3"/>
      <c r="AA32" s="3"/>
      <c r="AB32" s="3"/>
      <c r="AC32" s="3"/>
      <c r="AD32" s="3"/>
      <c r="AE32" s="3"/>
      <c r="AF32" s="3"/>
    </row>
    <row r="33" spans="2:32" x14ac:dyDescent="0.25">
      <c r="B33" s="7">
        <v>19</v>
      </c>
      <c r="C33" s="7" t="s">
        <v>7</v>
      </c>
      <c r="D33" s="62">
        <v>42852</v>
      </c>
      <c r="E33" s="7"/>
      <c r="F33" s="8"/>
      <c r="G33" s="57"/>
      <c r="H33" s="8"/>
      <c r="I33" s="8"/>
      <c r="J33" s="8"/>
      <c r="K33" s="9"/>
      <c r="L33" t="str">
        <f t="shared" si="0"/>
        <v/>
      </c>
      <c r="W33" s="21"/>
      <c r="X33" s="12"/>
      <c r="Y33" s="3"/>
      <c r="Z33" s="3"/>
      <c r="AA33" s="3"/>
      <c r="AB33" s="3"/>
      <c r="AC33" s="3"/>
      <c r="AD33" s="3"/>
      <c r="AE33" s="3"/>
      <c r="AF33" s="3"/>
    </row>
    <row r="34" spans="2:32" x14ac:dyDescent="0.25">
      <c r="B34" s="7">
        <v>20</v>
      </c>
      <c r="C34" s="7" t="s">
        <v>8</v>
      </c>
      <c r="D34" s="62">
        <v>42853</v>
      </c>
      <c r="E34" s="7"/>
      <c r="F34" s="8"/>
      <c r="G34" s="57"/>
      <c r="H34" s="8"/>
      <c r="I34" s="8"/>
      <c r="J34" s="8"/>
      <c r="K34" s="9"/>
      <c r="L34" t="str">
        <f t="shared" si="0"/>
        <v/>
      </c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2:32" x14ac:dyDescent="0.25">
      <c r="B35" s="39"/>
      <c r="C35" s="39" t="s">
        <v>11</v>
      </c>
      <c r="D35" s="63">
        <v>42854</v>
      </c>
      <c r="E35" s="39"/>
      <c r="F35" s="40"/>
      <c r="G35" s="59"/>
      <c r="H35" s="40"/>
      <c r="I35" s="39"/>
      <c r="J35" s="40"/>
      <c r="K35" s="41"/>
      <c r="L35" t="str">
        <f t="shared" si="0"/>
        <v/>
      </c>
      <c r="M35" s="9"/>
      <c r="N35" s="9"/>
      <c r="O35" s="9"/>
      <c r="P35" s="9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2:32" x14ac:dyDescent="0.25">
      <c r="B36" s="39"/>
      <c r="C36" s="39" t="s">
        <v>10</v>
      </c>
      <c r="D36" s="63">
        <v>42855</v>
      </c>
      <c r="E36" s="39"/>
      <c r="F36" s="40"/>
      <c r="G36" s="59"/>
      <c r="H36" s="40"/>
      <c r="I36" s="39"/>
      <c r="J36" s="40"/>
      <c r="K36" s="41"/>
      <c r="L36" t="str">
        <f t="shared" si="0"/>
        <v/>
      </c>
      <c r="M36" s="9"/>
      <c r="N36" s="9"/>
      <c r="O36" s="9"/>
      <c r="P36" s="9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2:32" ht="15" customHeight="1" x14ac:dyDescent="0.25">
      <c r="B37" s="7"/>
      <c r="C37" s="7"/>
      <c r="D37" s="62"/>
      <c r="E37" s="7"/>
      <c r="F37" s="8"/>
      <c r="G37" s="7"/>
      <c r="H37" s="8"/>
      <c r="I37" s="7"/>
      <c r="J37" s="8"/>
      <c r="K37" s="9"/>
      <c r="L37" t="str">
        <f t="shared" si="0"/>
        <v/>
      </c>
      <c r="M37" s="9"/>
      <c r="W37" s="83"/>
      <c r="X37" s="84"/>
      <c r="Y37" s="66"/>
      <c r="Z37" s="71"/>
      <c r="AA37" s="12"/>
      <c r="AB37" s="12"/>
      <c r="AC37" s="12"/>
      <c r="AD37" s="3"/>
      <c r="AE37" s="3"/>
      <c r="AF37" s="3"/>
    </row>
    <row r="38" spans="2:32" ht="15" customHeight="1" x14ac:dyDescent="0.25">
      <c r="B38" s="7"/>
      <c r="C38" s="7"/>
      <c r="D38" s="62"/>
      <c r="E38" s="7"/>
      <c r="F38" s="8"/>
      <c r="G38" s="7"/>
      <c r="H38" s="8"/>
      <c r="I38" s="7"/>
      <c r="J38" s="8"/>
      <c r="K38" s="9"/>
      <c r="L38" t="str">
        <f t="shared" si="0"/>
        <v/>
      </c>
      <c r="M38" s="9"/>
      <c r="W38" s="84"/>
      <c r="X38" s="84"/>
      <c r="Y38" s="66"/>
      <c r="Z38" s="72"/>
      <c r="AA38" s="67"/>
      <c r="AB38" s="67"/>
      <c r="AC38" s="67"/>
      <c r="AD38" s="3"/>
      <c r="AE38" s="3"/>
      <c r="AF38" s="3"/>
    </row>
    <row r="39" spans="2:32" x14ac:dyDescent="0.25">
      <c r="B39" s="7"/>
      <c r="C39" s="7"/>
      <c r="D39" s="62"/>
      <c r="E39" s="7"/>
      <c r="F39" s="8"/>
      <c r="G39" s="7"/>
      <c r="H39" s="8"/>
      <c r="I39" s="1"/>
      <c r="J39" s="6"/>
      <c r="L39" t="str">
        <f t="shared" si="0"/>
        <v/>
      </c>
      <c r="W39" s="21"/>
      <c r="X39" s="68"/>
      <c r="Y39" s="12"/>
      <c r="Z39" s="21"/>
      <c r="AA39" s="27"/>
      <c r="AB39" s="28"/>
      <c r="AC39" s="69"/>
      <c r="AD39" s="3"/>
      <c r="AE39" s="3"/>
      <c r="AF39" s="3"/>
    </row>
    <row r="40" spans="2:32" x14ac:dyDescent="0.25">
      <c r="B40" s="7"/>
      <c r="C40" s="7"/>
      <c r="D40" s="62"/>
      <c r="E40" s="7"/>
      <c r="F40" s="8"/>
      <c r="G40" s="7"/>
      <c r="H40" s="8"/>
      <c r="I40" s="1"/>
      <c r="J40" s="6"/>
      <c r="L40" t="str">
        <f t="shared" si="0"/>
        <v/>
      </c>
      <c r="W40" s="21"/>
      <c r="X40" s="68"/>
      <c r="Y40" s="12"/>
      <c r="Z40" s="21"/>
      <c r="AA40" s="27"/>
      <c r="AB40" s="28"/>
      <c r="AC40" s="69"/>
      <c r="AD40" s="3"/>
      <c r="AE40" s="3"/>
      <c r="AF40" s="3"/>
    </row>
    <row r="41" spans="2:32" x14ac:dyDescent="0.25">
      <c r="B41" s="7"/>
      <c r="C41" s="7"/>
      <c r="D41" s="62"/>
      <c r="E41" s="7"/>
      <c r="F41" s="8"/>
      <c r="G41" s="7"/>
      <c r="H41" s="8"/>
      <c r="I41" s="1"/>
      <c r="J41" s="6"/>
      <c r="L41" t="str">
        <f t="shared" si="0"/>
        <v/>
      </c>
      <c r="W41" s="21"/>
      <c r="X41" s="68"/>
      <c r="Y41" s="12"/>
      <c r="Z41" s="21"/>
      <c r="AA41" s="27"/>
      <c r="AB41" s="28"/>
      <c r="AC41" s="69"/>
      <c r="AD41" s="3"/>
      <c r="AE41" s="3"/>
      <c r="AF41" s="3"/>
    </row>
    <row r="42" spans="2:32" x14ac:dyDescent="0.25">
      <c r="B42" s="9"/>
      <c r="C42" s="9"/>
      <c r="H42" s="3"/>
      <c r="I42" s="3"/>
      <c r="J42" s="3"/>
      <c r="K42" s="3"/>
      <c r="L42" s="58">
        <f>(SUM(L9:L41))/24</f>
        <v>2.083333333333337E-2</v>
      </c>
      <c r="W42" s="21"/>
      <c r="X42" s="68"/>
      <c r="Y42" s="12"/>
      <c r="Z42" s="21"/>
      <c r="AA42" s="37"/>
      <c r="AB42" s="28"/>
      <c r="AC42" s="69"/>
      <c r="AD42" s="3"/>
      <c r="AE42" s="3"/>
      <c r="AF42" s="3"/>
    </row>
    <row r="43" spans="2:32" x14ac:dyDescent="0.25">
      <c r="B43" s="9"/>
      <c r="C43" s="9"/>
      <c r="H43" s="3"/>
      <c r="I43" s="3"/>
      <c r="J43" s="3"/>
      <c r="K43" s="3"/>
      <c r="W43" s="21"/>
      <c r="X43" s="68"/>
      <c r="Y43" s="12"/>
      <c r="Z43" s="21"/>
      <c r="AA43" s="30"/>
      <c r="AB43" s="28"/>
      <c r="AC43" s="69"/>
      <c r="AD43" s="3"/>
      <c r="AE43" s="3"/>
      <c r="AF43" s="3"/>
    </row>
    <row r="44" spans="2:32" x14ac:dyDescent="0.25">
      <c r="B44" s="9"/>
      <c r="C44" s="9"/>
      <c r="E44" s="3"/>
      <c r="F44" s="3"/>
      <c r="H44" s="3"/>
      <c r="I44" s="3"/>
      <c r="J44" s="3"/>
      <c r="K44" s="3"/>
      <c r="W44" s="21"/>
      <c r="X44" s="68"/>
      <c r="Y44" s="12"/>
      <c r="Z44" s="21"/>
      <c r="AA44" s="30"/>
      <c r="AB44" s="28"/>
      <c r="AC44" s="69"/>
      <c r="AD44" s="3"/>
      <c r="AE44" s="3"/>
      <c r="AF44" s="3"/>
    </row>
    <row r="45" spans="2:32" ht="15.75" customHeight="1" x14ac:dyDescent="0.25">
      <c r="B45" s="9"/>
      <c r="C45" s="9"/>
      <c r="E45" s="21"/>
      <c r="F45" s="3"/>
      <c r="H45" s="3"/>
      <c r="I45" s="21"/>
      <c r="J45" s="3"/>
      <c r="K45" s="3"/>
      <c r="W45" s="73"/>
      <c r="X45" s="75"/>
      <c r="Y45" s="12"/>
      <c r="Z45" s="21"/>
      <c r="AA45" s="28"/>
      <c r="AB45" s="28"/>
      <c r="AC45" s="69"/>
      <c r="AD45" s="3"/>
      <c r="AE45" s="3"/>
      <c r="AF45" s="3"/>
    </row>
    <row r="46" spans="2:32" ht="15.75" customHeight="1" x14ac:dyDescent="0.25">
      <c r="E46" s="21"/>
      <c r="F46" s="3"/>
      <c r="H46" s="3"/>
      <c r="I46" s="21"/>
      <c r="J46" s="3"/>
      <c r="K46" s="3"/>
      <c r="W46" s="74"/>
      <c r="X46" s="74"/>
      <c r="Y46" s="12"/>
      <c r="Z46" s="12"/>
      <c r="AA46" s="70"/>
      <c r="AB46" s="70"/>
      <c r="AC46" s="70"/>
      <c r="AD46" s="3"/>
      <c r="AE46" s="3"/>
      <c r="AF46" s="3"/>
    </row>
    <row r="47" spans="2:32" x14ac:dyDescent="0.25">
      <c r="E47" s="21"/>
      <c r="F47" s="3"/>
      <c r="H47" s="3"/>
      <c r="I47" s="21"/>
      <c r="J47" s="3"/>
      <c r="K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2:32" x14ac:dyDescent="0.25">
      <c r="E48" s="21"/>
      <c r="F48" s="3"/>
      <c r="H48" s="3"/>
      <c r="I48" s="21"/>
      <c r="J48" s="3"/>
      <c r="K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5:11" x14ac:dyDescent="0.25">
      <c r="E49" s="21"/>
      <c r="F49" s="3"/>
      <c r="H49" s="3"/>
      <c r="I49" s="21"/>
      <c r="J49" s="3"/>
      <c r="K49" s="3"/>
    </row>
    <row r="50" spans="5:11" x14ac:dyDescent="0.25">
      <c r="E50" s="21"/>
      <c r="F50" s="3"/>
      <c r="H50" s="3"/>
      <c r="I50" s="21"/>
      <c r="J50" s="3"/>
      <c r="K50" s="3"/>
    </row>
    <row r="51" spans="5:11" x14ac:dyDescent="0.25">
      <c r="E51" s="3"/>
      <c r="F51" s="3"/>
      <c r="H51" s="3"/>
      <c r="I51" s="21"/>
      <c r="J51" s="3"/>
      <c r="K51" s="3"/>
    </row>
    <row r="52" spans="5:11" x14ac:dyDescent="0.25">
      <c r="E52" s="3"/>
      <c r="F52" s="3"/>
      <c r="H52" s="3"/>
      <c r="I52" s="3"/>
      <c r="J52" s="3"/>
      <c r="K52" s="3"/>
    </row>
    <row r="53" spans="5:11" ht="15" customHeight="1" x14ac:dyDescent="0.25">
      <c r="H53" s="3"/>
      <c r="I53" s="3"/>
      <c r="J53" s="3"/>
      <c r="K53" s="3"/>
    </row>
    <row r="54" spans="5:11" x14ac:dyDescent="0.25">
      <c r="H54" s="3"/>
      <c r="I54" s="3"/>
      <c r="J54" s="3"/>
      <c r="K54" s="3"/>
    </row>
    <row r="55" spans="5:11" x14ac:dyDescent="0.25">
      <c r="H55" s="3"/>
      <c r="I55" s="3"/>
      <c r="J55" s="3"/>
      <c r="K55" s="3"/>
    </row>
    <row r="56" spans="5:11" x14ac:dyDescent="0.25">
      <c r="H56" s="3"/>
      <c r="I56" s="3"/>
      <c r="J56" s="3"/>
      <c r="K56" s="3"/>
    </row>
    <row r="57" spans="5:11" x14ac:dyDescent="0.25">
      <c r="H57" s="3"/>
      <c r="I57" s="3"/>
      <c r="J57" s="3"/>
      <c r="K57" s="3"/>
    </row>
    <row r="58" spans="5:11" x14ac:dyDescent="0.25">
      <c r="H58" s="3"/>
      <c r="I58" s="3"/>
      <c r="J58" s="3"/>
      <c r="K58" s="3"/>
    </row>
    <row r="59" spans="5:11" x14ac:dyDescent="0.25">
      <c r="H59" s="3"/>
      <c r="I59" s="3"/>
      <c r="J59" s="3"/>
      <c r="K59" s="3"/>
    </row>
    <row r="60" spans="5:11" x14ac:dyDescent="0.25">
      <c r="H60" s="3"/>
      <c r="I60" s="3"/>
      <c r="J60" s="3"/>
      <c r="K60" s="3"/>
    </row>
    <row r="61" spans="5:11" x14ac:dyDescent="0.25">
      <c r="H61" s="3"/>
      <c r="I61" s="3"/>
      <c r="J61" s="3"/>
      <c r="K61" s="3"/>
    </row>
    <row r="62" spans="5:11" x14ac:dyDescent="0.25">
      <c r="H62" s="3"/>
      <c r="I62" s="3"/>
      <c r="J62" s="3"/>
      <c r="K62" s="3"/>
    </row>
    <row r="63" spans="5:11" x14ac:dyDescent="0.25">
      <c r="H63" s="3"/>
      <c r="I63" s="3"/>
      <c r="J63" s="3"/>
      <c r="K63" s="3"/>
    </row>
  </sheetData>
  <mergeCells count="7">
    <mergeCell ref="Z37:Z38"/>
    <mergeCell ref="W45:W46"/>
    <mergeCell ref="X45:X46"/>
    <mergeCell ref="B6:D7"/>
    <mergeCell ref="E6:F6"/>
    <mergeCell ref="E7:F7"/>
    <mergeCell ref="W37:X38"/>
  </mergeCells>
  <pageMargins left="0.7" right="0.7" top="0.78740157499999996" bottom="0.78740157499999996" header="0.3" footer="0.3"/>
  <pageSetup paperSize="9" scale="2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showGridLines="0" zoomScale="115" zoomScaleNormal="115" workbookViewId="0">
      <selection activeCell="O11" sqref="O11"/>
    </sheetView>
  </sheetViews>
  <sheetFormatPr defaultRowHeight="15" x14ac:dyDescent="0.25"/>
  <cols>
    <col min="2" max="2" width="4" customWidth="1"/>
    <col min="3" max="3" width="4.42578125" customWidth="1"/>
    <col min="4" max="4" width="7" style="60" customWidth="1"/>
    <col min="5" max="6" width="12.5703125" customWidth="1"/>
    <col min="7" max="7" width="14.28515625" customWidth="1"/>
    <col min="8" max="8" width="16.5703125" customWidth="1"/>
    <col min="9" max="9" width="12.5703125" customWidth="1"/>
    <col min="10" max="10" width="16" customWidth="1"/>
    <col min="11" max="11" width="14" customWidth="1"/>
    <col min="12" max="12" width="7.7109375" hidden="1" customWidth="1"/>
    <col min="13" max="13" width="0" hidden="1" customWidth="1"/>
    <col min="14" max="14" width="14.85546875" customWidth="1"/>
    <col min="15" max="15" width="11.42578125" customWidth="1"/>
    <col min="16" max="16" width="11.5703125" customWidth="1"/>
    <col min="17" max="17" width="10.5703125" customWidth="1"/>
    <col min="19" max="20" width="0" hidden="1" customWidth="1"/>
    <col min="23" max="23" width="18.42578125" customWidth="1"/>
    <col min="24" max="24" width="12.5703125" customWidth="1"/>
    <col min="25" max="25" width="5.5703125" customWidth="1"/>
    <col min="26" max="26" width="23" customWidth="1"/>
  </cols>
  <sheetData>
    <row r="1" spans="1:20" x14ac:dyDescent="0.25">
      <c r="L1" s="5">
        <v>0.33333333333333331</v>
      </c>
    </row>
    <row r="2" spans="1:20" x14ac:dyDescent="0.25">
      <c r="M2" s="5">
        <v>2.0833333333333332E-2</v>
      </c>
    </row>
    <row r="6" spans="1:20" ht="24.95" customHeight="1" x14ac:dyDescent="0.25">
      <c r="B6" s="76"/>
      <c r="C6" s="77"/>
      <c r="D6" s="77"/>
      <c r="E6" s="79" t="s">
        <v>12</v>
      </c>
      <c r="F6" s="80"/>
      <c r="G6" s="64" t="s">
        <v>2</v>
      </c>
      <c r="H6" s="49" t="s">
        <v>15</v>
      </c>
      <c r="I6" s="50" t="s">
        <v>16</v>
      </c>
      <c r="J6" s="49" t="s">
        <v>13</v>
      </c>
      <c r="K6" s="51" t="s">
        <v>40</v>
      </c>
      <c r="L6" s="2"/>
    </row>
    <row r="7" spans="1:20" ht="24.95" customHeight="1" thickBot="1" x14ac:dyDescent="0.3">
      <c r="A7" s="3"/>
      <c r="B7" s="78"/>
      <c r="C7" s="77"/>
      <c r="D7" s="77"/>
      <c r="E7" s="81">
        <f>J7-G7</f>
        <v>0.33333333333333331</v>
      </c>
      <c r="F7" s="82"/>
      <c r="G7" s="52">
        <f>L42</f>
        <v>2.083333333333337E-2</v>
      </c>
      <c r="H7" s="53">
        <f>SUM(H9:H41)</f>
        <v>0</v>
      </c>
      <c r="I7" s="54">
        <f>SUM(I9:I41)</f>
        <v>0</v>
      </c>
      <c r="J7" s="53">
        <f>SUM(J9:J41)</f>
        <v>0.35416666666666669</v>
      </c>
      <c r="K7" s="55">
        <f>SUM(K9:K41)</f>
        <v>1</v>
      </c>
    </row>
    <row r="8" spans="1:20" s="4" customFormat="1" ht="20.100000000000001" customHeight="1" thickBot="1" x14ac:dyDescent="0.3">
      <c r="B8" s="43"/>
      <c r="C8" s="47"/>
      <c r="D8" s="61" t="s">
        <v>38</v>
      </c>
      <c r="E8" s="44" t="s">
        <v>0</v>
      </c>
      <c r="F8" s="45" t="s">
        <v>1</v>
      </c>
      <c r="G8" s="46" t="s">
        <v>2</v>
      </c>
      <c r="H8" s="48" t="s">
        <v>15</v>
      </c>
      <c r="I8" s="48" t="s">
        <v>16</v>
      </c>
      <c r="J8" s="44" t="s">
        <v>3</v>
      </c>
      <c r="K8" s="48" t="s">
        <v>14</v>
      </c>
    </row>
    <row r="9" spans="1:20" x14ac:dyDescent="0.25">
      <c r="B9" s="7">
        <v>1</v>
      </c>
      <c r="C9" s="7" t="s">
        <v>4</v>
      </c>
      <c r="D9" s="62">
        <v>42828</v>
      </c>
      <c r="E9" s="56">
        <v>0.28125</v>
      </c>
      <c r="F9" s="56">
        <v>0.65625</v>
      </c>
      <c r="G9" s="57">
        <f>IF(OR(J9=0,J9=""),"",IF(J9&gt;$L$1,J9-$L$1,"-"&amp;TEXT($L$1-J9,"h:mm")))</f>
        <v>2.083333333333337E-2</v>
      </c>
      <c r="H9" s="8">
        <v>0</v>
      </c>
      <c r="I9" s="8">
        <v>0</v>
      </c>
      <c r="J9" s="8">
        <f>IF(OR(ISBLANK(E9),ISBLANK(F9)),"",SUM(F9-E9))-M2</f>
        <v>0.35416666666666669</v>
      </c>
      <c r="K9" s="7">
        <v>1</v>
      </c>
      <c r="L9">
        <f>IF(OR(J9=0,J9=""),"",SUM(J9-$L$1)*24)</f>
        <v>0.50000000000000089</v>
      </c>
      <c r="M9" s="36"/>
    </row>
    <row r="10" spans="1:20" x14ac:dyDescent="0.25">
      <c r="B10" s="7">
        <v>2</v>
      </c>
      <c r="C10" s="7" t="s">
        <v>5</v>
      </c>
      <c r="D10" s="62">
        <v>42829</v>
      </c>
      <c r="E10" s="56"/>
      <c r="F10" s="56"/>
      <c r="G10" s="57"/>
      <c r="H10" s="8"/>
      <c r="I10" s="8"/>
      <c r="J10" s="8"/>
      <c r="K10" s="7"/>
      <c r="L10" t="str">
        <f>IF(OR(J10=0,J10=""),"",SUM(J10-$L$1)*24)</f>
        <v/>
      </c>
      <c r="S10" t="s">
        <v>12</v>
      </c>
      <c r="T10" s="65">
        <f>E7</f>
        <v>0.33333333333333331</v>
      </c>
    </row>
    <row r="11" spans="1:20" x14ac:dyDescent="0.25">
      <c r="B11" s="7">
        <v>3</v>
      </c>
      <c r="C11" s="7" t="s">
        <v>6</v>
      </c>
      <c r="D11" s="62">
        <v>42830</v>
      </c>
      <c r="E11" s="56"/>
      <c r="F11" s="56"/>
      <c r="G11" s="57"/>
      <c r="H11" s="8"/>
      <c r="I11" s="8"/>
      <c r="J11" s="8"/>
      <c r="K11" s="7"/>
      <c r="L11" t="str">
        <f>IF(OR(J11=0,J11=""),"",SUM(J11-$L$1)*24)</f>
        <v/>
      </c>
      <c r="M11" s="5"/>
      <c r="S11" t="s">
        <v>2</v>
      </c>
      <c r="T11" s="5">
        <f>G7</f>
        <v>2.083333333333337E-2</v>
      </c>
    </row>
    <row r="12" spans="1:20" x14ac:dyDescent="0.25">
      <c r="B12" s="7">
        <v>4</v>
      </c>
      <c r="C12" s="7" t="s">
        <v>7</v>
      </c>
      <c r="D12" s="62">
        <v>42831</v>
      </c>
      <c r="E12" s="56"/>
      <c r="F12" s="56"/>
      <c r="G12" s="57"/>
      <c r="H12" s="8"/>
      <c r="I12" s="8"/>
      <c r="J12" s="8"/>
      <c r="K12" s="7"/>
      <c r="L12" t="str">
        <f t="shared" ref="L12:L41" si="0">IF(OR(J12=0,J12=""),"",SUM(J12-$L$1)*24)</f>
        <v/>
      </c>
      <c r="S12" t="s">
        <v>15</v>
      </c>
      <c r="T12" s="65">
        <f>H7</f>
        <v>0</v>
      </c>
    </row>
    <row r="13" spans="1:20" x14ac:dyDescent="0.25">
      <c r="B13" s="7">
        <v>5</v>
      </c>
      <c r="C13" s="7" t="s">
        <v>8</v>
      </c>
      <c r="D13" s="62">
        <v>42832</v>
      </c>
      <c r="E13" s="8"/>
      <c r="F13" s="8"/>
      <c r="G13" s="57"/>
      <c r="H13" s="8"/>
      <c r="I13" s="8"/>
      <c r="J13" s="8"/>
      <c r="K13" s="9"/>
      <c r="L13" t="str">
        <f t="shared" si="0"/>
        <v/>
      </c>
      <c r="S13" t="s">
        <v>39</v>
      </c>
      <c r="T13" s="65">
        <f>I7</f>
        <v>0</v>
      </c>
    </row>
    <row r="14" spans="1:20" x14ac:dyDescent="0.25">
      <c r="B14" s="39"/>
      <c r="C14" s="39" t="s">
        <v>9</v>
      </c>
      <c r="D14" s="63">
        <v>42833</v>
      </c>
      <c r="E14" s="40"/>
      <c r="F14" s="40"/>
      <c r="G14" s="59"/>
      <c r="H14" s="40"/>
      <c r="I14" s="40"/>
      <c r="J14" s="40"/>
      <c r="K14" s="41"/>
      <c r="L14" t="str">
        <f t="shared" si="0"/>
        <v/>
      </c>
      <c r="S14" t="s">
        <v>13</v>
      </c>
      <c r="T14" s="65">
        <f>J7</f>
        <v>0.35416666666666669</v>
      </c>
    </row>
    <row r="15" spans="1:20" x14ac:dyDescent="0.25">
      <c r="B15" s="39"/>
      <c r="C15" s="39" t="s">
        <v>10</v>
      </c>
      <c r="D15" s="63">
        <v>42834</v>
      </c>
      <c r="E15" s="39"/>
      <c r="F15" s="40"/>
      <c r="G15" s="59"/>
      <c r="H15" s="40"/>
      <c r="I15" s="40"/>
      <c r="J15" s="40"/>
      <c r="K15" s="41"/>
      <c r="L15" t="str">
        <f t="shared" si="0"/>
        <v/>
      </c>
      <c r="S15" t="s">
        <v>40</v>
      </c>
      <c r="T15">
        <f>K7</f>
        <v>1</v>
      </c>
    </row>
    <row r="16" spans="1:20" x14ac:dyDescent="0.25">
      <c r="B16" s="7">
        <v>6</v>
      </c>
      <c r="C16" s="7" t="s">
        <v>4</v>
      </c>
      <c r="D16" s="62">
        <v>42835</v>
      </c>
      <c r="E16" s="7"/>
      <c r="F16" s="8"/>
      <c r="G16" s="57"/>
      <c r="H16" s="8"/>
      <c r="I16" s="8"/>
      <c r="J16" s="8"/>
      <c r="K16" s="9"/>
      <c r="L16" t="str">
        <f t="shared" si="0"/>
        <v/>
      </c>
    </row>
    <row r="17" spans="2:30" x14ac:dyDescent="0.25">
      <c r="B17" s="7">
        <v>7</v>
      </c>
      <c r="C17" s="7" t="s">
        <v>5</v>
      </c>
      <c r="D17" s="62">
        <v>42836</v>
      </c>
      <c r="E17" s="7"/>
      <c r="F17" s="8"/>
      <c r="G17" s="57"/>
      <c r="H17" s="8"/>
      <c r="I17" s="8"/>
      <c r="J17" s="8"/>
      <c r="K17" s="9"/>
      <c r="L17" t="str">
        <f t="shared" si="0"/>
        <v/>
      </c>
    </row>
    <row r="18" spans="2:30" x14ac:dyDescent="0.25">
      <c r="B18" s="7">
        <v>8</v>
      </c>
      <c r="C18" s="7" t="s">
        <v>6</v>
      </c>
      <c r="D18" s="62">
        <v>42837</v>
      </c>
      <c r="E18" s="7"/>
      <c r="F18" s="8"/>
      <c r="G18" s="57"/>
      <c r="H18" s="8"/>
      <c r="I18" s="8"/>
      <c r="J18" s="8"/>
      <c r="K18" s="9"/>
      <c r="L18" t="str">
        <f t="shared" si="0"/>
        <v/>
      </c>
    </row>
    <row r="19" spans="2:30" x14ac:dyDescent="0.25">
      <c r="B19" s="7">
        <v>9</v>
      </c>
      <c r="C19" s="7" t="s">
        <v>7</v>
      </c>
      <c r="D19" s="62">
        <v>42838</v>
      </c>
      <c r="E19" s="7"/>
      <c r="F19" s="8"/>
      <c r="G19" s="57"/>
      <c r="H19" s="8"/>
      <c r="I19" s="8"/>
      <c r="J19" s="8"/>
      <c r="K19" s="9"/>
      <c r="L19" t="str">
        <f t="shared" si="0"/>
        <v/>
      </c>
    </row>
    <row r="20" spans="2:30" x14ac:dyDescent="0.25">
      <c r="B20" s="7">
        <v>10</v>
      </c>
      <c r="C20" s="7" t="s">
        <v>8</v>
      </c>
      <c r="D20" s="62">
        <v>42839</v>
      </c>
      <c r="E20" s="7"/>
      <c r="F20" s="8"/>
      <c r="G20" s="57"/>
      <c r="H20" s="38"/>
      <c r="I20" s="8"/>
      <c r="J20" s="8"/>
      <c r="K20" s="9"/>
      <c r="L20" t="str">
        <f t="shared" si="0"/>
        <v/>
      </c>
    </row>
    <row r="21" spans="2:30" x14ac:dyDescent="0.25">
      <c r="B21" s="39"/>
      <c r="C21" s="39" t="s">
        <v>11</v>
      </c>
      <c r="D21" s="63">
        <v>42840</v>
      </c>
      <c r="E21" s="39"/>
      <c r="F21" s="40"/>
      <c r="G21" s="59"/>
      <c r="H21" s="42"/>
      <c r="I21" s="40"/>
      <c r="J21" s="40"/>
      <c r="K21" s="41"/>
      <c r="L21" t="str">
        <f t="shared" si="0"/>
        <v/>
      </c>
    </row>
    <row r="22" spans="2:30" x14ac:dyDescent="0.25">
      <c r="B22" s="39"/>
      <c r="C22" s="39" t="s">
        <v>10</v>
      </c>
      <c r="D22" s="63">
        <v>42841</v>
      </c>
      <c r="E22" s="39"/>
      <c r="F22" s="40"/>
      <c r="G22" s="59"/>
      <c r="H22" s="42"/>
      <c r="I22" s="40"/>
      <c r="J22" s="40"/>
      <c r="K22" s="41"/>
      <c r="L22" t="str">
        <f t="shared" si="0"/>
        <v/>
      </c>
    </row>
    <row r="23" spans="2:30" x14ac:dyDescent="0.25">
      <c r="B23" s="7">
        <v>11</v>
      </c>
      <c r="C23" s="7" t="s">
        <v>4</v>
      </c>
      <c r="D23" s="62">
        <v>42842</v>
      </c>
      <c r="E23" s="7"/>
      <c r="F23" s="8"/>
      <c r="G23" s="57"/>
      <c r="H23" s="38"/>
      <c r="I23" s="8"/>
      <c r="J23" s="8"/>
      <c r="K23" s="9"/>
      <c r="L23" t="str">
        <f t="shared" si="0"/>
        <v/>
      </c>
    </row>
    <row r="24" spans="2:30" x14ac:dyDescent="0.25">
      <c r="B24" s="7">
        <v>12</v>
      </c>
      <c r="C24" s="7" t="s">
        <v>5</v>
      </c>
      <c r="D24" s="62">
        <v>42843</v>
      </c>
      <c r="E24" s="7"/>
      <c r="F24" s="8"/>
      <c r="G24" s="57"/>
      <c r="H24" s="8"/>
      <c r="I24" s="8"/>
      <c r="J24" s="8"/>
      <c r="K24" s="9"/>
      <c r="L24" t="str">
        <f t="shared" si="0"/>
        <v/>
      </c>
      <c r="W24" s="33"/>
      <c r="X24" s="34"/>
    </row>
    <row r="25" spans="2:30" x14ac:dyDescent="0.25">
      <c r="B25" s="7">
        <v>13</v>
      </c>
      <c r="C25" s="7" t="s">
        <v>6</v>
      </c>
      <c r="D25" s="62">
        <v>42844</v>
      </c>
      <c r="E25" s="7"/>
      <c r="F25" s="8"/>
      <c r="G25" s="57"/>
      <c r="H25" s="8"/>
      <c r="I25" s="8"/>
      <c r="J25" s="8"/>
      <c r="K25" s="9"/>
      <c r="L25" t="str">
        <f t="shared" si="0"/>
        <v/>
      </c>
      <c r="W25" s="33"/>
      <c r="X25" s="34"/>
    </row>
    <row r="26" spans="2:30" x14ac:dyDescent="0.25">
      <c r="B26" s="7">
        <v>14</v>
      </c>
      <c r="C26" s="7" t="s">
        <v>7</v>
      </c>
      <c r="D26" s="62">
        <v>42845</v>
      </c>
      <c r="E26" s="7"/>
      <c r="F26" s="8"/>
      <c r="G26" s="57"/>
      <c r="H26" s="8"/>
      <c r="I26" s="8"/>
      <c r="J26" s="8"/>
      <c r="K26" s="9"/>
      <c r="L26" t="str">
        <f t="shared" si="0"/>
        <v/>
      </c>
      <c r="W26" s="33"/>
      <c r="X26" s="34"/>
    </row>
    <row r="27" spans="2:30" x14ac:dyDescent="0.25">
      <c r="B27" s="7">
        <v>15</v>
      </c>
      <c r="C27" s="7" t="s">
        <v>8</v>
      </c>
      <c r="D27" s="62">
        <v>42846</v>
      </c>
      <c r="E27" s="7"/>
      <c r="F27" s="8"/>
      <c r="G27" s="57"/>
      <c r="H27" s="8"/>
      <c r="I27" s="8"/>
      <c r="J27" s="8"/>
      <c r="K27" s="9"/>
      <c r="L27" t="str">
        <f t="shared" si="0"/>
        <v/>
      </c>
      <c r="W27" s="33"/>
      <c r="X27" s="34"/>
    </row>
    <row r="28" spans="2:30" x14ac:dyDescent="0.25">
      <c r="B28" s="39"/>
      <c r="C28" s="39" t="s">
        <v>11</v>
      </c>
      <c r="D28" s="63">
        <v>42847</v>
      </c>
      <c r="E28" s="39"/>
      <c r="F28" s="40"/>
      <c r="G28" s="59"/>
      <c r="H28" s="40"/>
      <c r="I28" s="40"/>
      <c r="J28" s="40"/>
      <c r="K28" s="41"/>
      <c r="L28" t="str">
        <f t="shared" si="0"/>
        <v/>
      </c>
      <c r="W28" s="33"/>
      <c r="X28" s="34"/>
    </row>
    <row r="29" spans="2:30" x14ac:dyDescent="0.25">
      <c r="B29" s="39"/>
      <c r="C29" s="39" t="s">
        <v>10</v>
      </c>
      <c r="D29" s="63">
        <v>42848</v>
      </c>
      <c r="E29" s="39"/>
      <c r="F29" s="40"/>
      <c r="G29" s="59"/>
      <c r="H29" s="40"/>
      <c r="I29" s="40"/>
      <c r="J29" s="40"/>
      <c r="K29" s="41"/>
      <c r="L29" t="str">
        <f t="shared" si="0"/>
        <v/>
      </c>
      <c r="W29" s="21"/>
      <c r="X29" s="12"/>
      <c r="Y29" s="3"/>
      <c r="Z29" s="3"/>
      <c r="AA29" s="3"/>
      <c r="AB29" s="3"/>
      <c r="AC29" s="3"/>
      <c r="AD29" s="3"/>
    </row>
    <row r="30" spans="2:30" x14ac:dyDescent="0.25">
      <c r="B30" s="7">
        <v>16</v>
      </c>
      <c r="C30" s="7" t="s">
        <v>4</v>
      </c>
      <c r="D30" s="62">
        <v>42849</v>
      </c>
      <c r="E30" s="7"/>
      <c r="F30" s="8"/>
      <c r="G30" s="57"/>
      <c r="H30" s="8"/>
      <c r="I30" s="8"/>
      <c r="J30" s="8"/>
      <c r="K30" s="9"/>
      <c r="L30" t="str">
        <f t="shared" si="0"/>
        <v/>
      </c>
      <c r="W30" s="21"/>
      <c r="X30" s="12"/>
      <c r="Y30" s="3"/>
      <c r="Z30" s="3"/>
      <c r="AA30" s="3"/>
      <c r="AB30" s="3"/>
      <c r="AC30" s="3"/>
      <c r="AD30" s="3"/>
    </row>
    <row r="31" spans="2:30" x14ac:dyDescent="0.25">
      <c r="B31" s="7">
        <v>17</v>
      </c>
      <c r="C31" s="7" t="s">
        <v>5</v>
      </c>
      <c r="D31" s="62">
        <v>42850</v>
      </c>
      <c r="E31" s="7"/>
      <c r="F31" s="8"/>
      <c r="G31" s="57"/>
      <c r="H31" s="8"/>
      <c r="I31" s="8"/>
      <c r="J31" s="8"/>
      <c r="K31" s="9"/>
      <c r="L31" t="str">
        <f t="shared" si="0"/>
        <v/>
      </c>
      <c r="W31" s="21"/>
      <c r="X31" s="12"/>
      <c r="Y31" s="3"/>
      <c r="Z31" s="3"/>
      <c r="AA31" s="3"/>
      <c r="AB31" s="3"/>
      <c r="AC31" s="3"/>
      <c r="AD31" s="3"/>
    </row>
    <row r="32" spans="2:30" x14ac:dyDescent="0.25">
      <c r="B32" s="7">
        <v>18</v>
      </c>
      <c r="C32" s="7" t="s">
        <v>6</v>
      </c>
      <c r="D32" s="62">
        <v>42851</v>
      </c>
      <c r="E32" s="7"/>
      <c r="F32" s="8"/>
      <c r="G32" s="57"/>
      <c r="H32" s="8"/>
      <c r="I32" s="8"/>
      <c r="J32" s="8"/>
      <c r="K32" s="9"/>
      <c r="L32" t="str">
        <f t="shared" si="0"/>
        <v/>
      </c>
      <c r="W32" s="21"/>
      <c r="X32" s="12"/>
      <c r="Y32" s="3"/>
      <c r="Z32" s="3"/>
      <c r="AA32" s="3"/>
      <c r="AB32" s="3"/>
      <c r="AC32" s="3"/>
      <c r="AD32" s="3"/>
    </row>
    <row r="33" spans="2:30" x14ac:dyDescent="0.25">
      <c r="B33" s="7">
        <v>19</v>
      </c>
      <c r="C33" s="7" t="s">
        <v>7</v>
      </c>
      <c r="D33" s="62">
        <v>42852</v>
      </c>
      <c r="E33" s="7"/>
      <c r="F33" s="8"/>
      <c r="G33" s="57"/>
      <c r="H33" s="8"/>
      <c r="I33" s="8"/>
      <c r="J33" s="8"/>
      <c r="K33" s="9"/>
      <c r="L33" t="str">
        <f t="shared" si="0"/>
        <v/>
      </c>
      <c r="W33" s="21"/>
      <c r="X33" s="12"/>
      <c r="Y33" s="3"/>
      <c r="Z33" s="3"/>
      <c r="AA33" s="3"/>
      <c r="AB33" s="3"/>
      <c r="AC33" s="3"/>
      <c r="AD33" s="3"/>
    </row>
    <row r="34" spans="2:30" x14ac:dyDescent="0.25">
      <c r="B34" s="7">
        <v>20</v>
      </c>
      <c r="C34" s="7" t="s">
        <v>8</v>
      </c>
      <c r="D34" s="62">
        <v>42853</v>
      </c>
      <c r="E34" s="7"/>
      <c r="F34" s="8"/>
      <c r="G34" s="57"/>
      <c r="H34" s="8"/>
      <c r="I34" s="8"/>
      <c r="J34" s="8"/>
      <c r="K34" s="9"/>
      <c r="L34" t="str">
        <f t="shared" si="0"/>
        <v/>
      </c>
      <c r="W34" s="3"/>
      <c r="X34" s="3"/>
      <c r="Y34" s="3"/>
      <c r="Z34" s="3"/>
      <c r="AA34" s="3"/>
      <c r="AB34" s="3"/>
      <c r="AC34" s="3"/>
      <c r="AD34" s="3"/>
    </row>
    <row r="35" spans="2:30" x14ac:dyDescent="0.25">
      <c r="B35" s="39"/>
      <c r="C35" s="39" t="s">
        <v>11</v>
      </c>
      <c r="D35" s="63">
        <v>42854</v>
      </c>
      <c r="E35" s="39"/>
      <c r="F35" s="40"/>
      <c r="G35" s="59"/>
      <c r="H35" s="40"/>
      <c r="I35" s="39"/>
      <c r="J35" s="40"/>
      <c r="K35" s="41"/>
      <c r="L35" t="str">
        <f t="shared" si="0"/>
        <v/>
      </c>
      <c r="M35" s="9"/>
      <c r="N35" s="9"/>
      <c r="O35" s="9"/>
      <c r="P35" s="9"/>
      <c r="W35" s="3"/>
      <c r="X35" s="3"/>
      <c r="Y35" s="3"/>
      <c r="Z35" s="3"/>
      <c r="AA35" s="3"/>
      <c r="AB35" s="3"/>
      <c r="AC35" s="3"/>
      <c r="AD35" s="3"/>
    </row>
    <row r="36" spans="2:30" x14ac:dyDescent="0.25">
      <c r="B36" s="39"/>
      <c r="C36" s="39" t="s">
        <v>10</v>
      </c>
      <c r="D36" s="63">
        <v>42855</v>
      </c>
      <c r="E36" s="39"/>
      <c r="F36" s="40"/>
      <c r="G36" s="59"/>
      <c r="H36" s="40"/>
      <c r="I36" s="39"/>
      <c r="J36" s="40"/>
      <c r="K36" s="41"/>
      <c r="L36" t="str">
        <f t="shared" si="0"/>
        <v/>
      </c>
      <c r="M36" s="9"/>
      <c r="N36" s="9"/>
      <c r="O36" s="9"/>
      <c r="P36" s="9"/>
      <c r="W36" s="3"/>
      <c r="X36" s="3"/>
      <c r="Y36" s="3"/>
      <c r="Z36" s="3"/>
      <c r="AA36" s="3"/>
      <c r="AB36" s="3"/>
      <c r="AC36" s="3"/>
      <c r="AD36" s="3"/>
    </row>
    <row r="37" spans="2:30" ht="15" customHeight="1" x14ac:dyDescent="0.25">
      <c r="B37" s="7"/>
      <c r="C37" s="7"/>
      <c r="D37" s="62"/>
      <c r="E37" s="7"/>
      <c r="F37" s="8"/>
      <c r="G37" s="7"/>
      <c r="H37" s="8"/>
      <c r="I37" s="7"/>
      <c r="J37" s="8"/>
      <c r="K37" s="9"/>
      <c r="L37" t="str">
        <f t="shared" si="0"/>
        <v/>
      </c>
      <c r="M37" s="9"/>
      <c r="W37" s="83"/>
      <c r="X37" s="84"/>
      <c r="Y37" s="66"/>
      <c r="Z37" s="71"/>
      <c r="AA37" s="12"/>
      <c r="AB37" s="12"/>
      <c r="AC37" s="12"/>
      <c r="AD37" s="3"/>
    </row>
    <row r="38" spans="2:30" ht="15" customHeight="1" x14ac:dyDescent="0.25">
      <c r="B38" s="7"/>
      <c r="C38" s="7"/>
      <c r="D38" s="62"/>
      <c r="E38" s="7"/>
      <c r="F38" s="8"/>
      <c r="G38" s="7"/>
      <c r="H38" s="8"/>
      <c r="I38" s="7"/>
      <c r="J38" s="8"/>
      <c r="K38" s="9"/>
      <c r="L38" t="str">
        <f t="shared" si="0"/>
        <v/>
      </c>
      <c r="M38" s="9"/>
      <c r="W38" s="84"/>
      <c r="X38" s="84"/>
      <c r="Y38" s="66"/>
      <c r="Z38" s="72"/>
      <c r="AA38" s="67"/>
      <c r="AB38" s="67"/>
      <c r="AC38" s="67"/>
      <c r="AD38" s="3"/>
    </row>
    <row r="39" spans="2:30" x14ac:dyDescent="0.25">
      <c r="B39" s="7"/>
      <c r="C39" s="7"/>
      <c r="D39" s="62"/>
      <c r="E39" s="7"/>
      <c r="F39" s="8"/>
      <c r="G39" s="7"/>
      <c r="H39" s="8"/>
      <c r="I39" s="1"/>
      <c r="J39" s="6"/>
      <c r="L39" t="str">
        <f t="shared" si="0"/>
        <v/>
      </c>
      <c r="W39" s="21"/>
      <c r="X39" s="68"/>
      <c r="Y39" s="12"/>
      <c r="Z39" s="21"/>
      <c r="AA39" s="27"/>
      <c r="AB39" s="28"/>
      <c r="AC39" s="69"/>
      <c r="AD39" s="3"/>
    </row>
    <row r="40" spans="2:30" x14ac:dyDescent="0.25">
      <c r="B40" s="7"/>
      <c r="C40" s="7"/>
      <c r="D40" s="62"/>
      <c r="E40" s="7"/>
      <c r="F40" s="8"/>
      <c r="G40" s="7"/>
      <c r="H40" s="8"/>
      <c r="I40" s="1"/>
      <c r="J40" s="6"/>
      <c r="L40" t="str">
        <f t="shared" si="0"/>
        <v/>
      </c>
      <c r="W40" s="21"/>
      <c r="X40" s="68"/>
      <c r="Y40" s="12"/>
      <c r="Z40" s="21"/>
      <c r="AA40" s="27"/>
      <c r="AB40" s="28"/>
      <c r="AC40" s="69"/>
      <c r="AD40" s="3"/>
    </row>
    <row r="41" spans="2:30" x14ac:dyDescent="0.25">
      <c r="B41" s="7"/>
      <c r="C41" s="7"/>
      <c r="D41" s="62"/>
      <c r="E41" s="7"/>
      <c r="F41" s="8"/>
      <c r="G41" s="7"/>
      <c r="H41" s="8"/>
      <c r="I41" s="1"/>
      <c r="J41" s="6"/>
      <c r="L41" t="str">
        <f t="shared" si="0"/>
        <v/>
      </c>
      <c r="W41" s="21"/>
      <c r="X41" s="68"/>
      <c r="Y41" s="12"/>
      <c r="Z41" s="21"/>
      <c r="AA41" s="27"/>
      <c r="AB41" s="28"/>
      <c r="AC41" s="69"/>
      <c r="AD41" s="3"/>
    </row>
    <row r="42" spans="2:30" x14ac:dyDescent="0.25">
      <c r="B42" s="9"/>
      <c r="C42" s="9"/>
      <c r="H42" s="3"/>
      <c r="I42" s="3"/>
      <c r="J42" s="3"/>
      <c r="K42" s="3"/>
      <c r="L42" s="58">
        <f>(SUM(L9:L41))/24</f>
        <v>2.083333333333337E-2</v>
      </c>
      <c r="W42" s="21"/>
      <c r="X42" s="68"/>
      <c r="Y42" s="12"/>
      <c r="Z42" s="21"/>
      <c r="AA42" s="37"/>
      <c r="AB42" s="28"/>
      <c r="AC42" s="69"/>
      <c r="AD42" s="3"/>
    </row>
    <row r="43" spans="2:30" x14ac:dyDescent="0.25">
      <c r="B43" s="9"/>
      <c r="C43" s="9"/>
      <c r="H43" s="3"/>
      <c r="I43" s="3"/>
      <c r="J43" s="3"/>
      <c r="K43" s="3"/>
      <c r="W43" s="21"/>
      <c r="X43" s="68"/>
      <c r="Y43" s="12"/>
      <c r="Z43" s="21"/>
      <c r="AA43" s="30"/>
      <c r="AB43" s="28"/>
      <c r="AC43" s="69"/>
      <c r="AD43" s="3"/>
    </row>
    <row r="44" spans="2:30" x14ac:dyDescent="0.25">
      <c r="B44" s="9"/>
      <c r="C44" s="9"/>
      <c r="E44" s="3"/>
      <c r="F44" s="3"/>
      <c r="H44" s="3"/>
      <c r="I44" s="3"/>
      <c r="J44" s="3"/>
      <c r="K44" s="3"/>
      <c r="W44" s="21"/>
      <c r="X44" s="68"/>
      <c r="Y44" s="12"/>
      <c r="Z44" s="21"/>
      <c r="AA44" s="30"/>
      <c r="AB44" s="28"/>
      <c r="AC44" s="69"/>
      <c r="AD44" s="3"/>
    </row>
    <row r="45" spans="2:30" ht="15.75" customHeight="1" x14ac:dyDescent="0.25">
      <c r="B45" s="9"/>
      <c r="C45" s="9"/>
      <c r="E45" s="21"/>
      <c r="F45" s="3"/>
      <c r="H45" s="3"/>
      <c r="I45" s="21"/>
      <c r="J45" s="3"/>
      <c r="K45" s="3"/>
      <c r="W45" s="73"/>
      <c r="X45" s="75"/>
      <c r="Y45" s="12"/>
      <c r="Z45" s="21"/>
      <c r="AA45" s="28"/>
      <c r="AB45" s="28"/>
      <c r="AC45" s="69"/>
      <c r="AD45" s="3"/>
    </row>
    <row r="46" spans="2:30" ht="15.75" customHeight="1" x14ac:dyDescent="0.25">
      <c r="E46" s="21"/>
      <c r="F46" s="3"/>
      <c r="H46" s="3"/>
      <c r="I46" s="21"/>
      <c r="J46" s="3"/>
      <c r="K46" s="3"/>
      <c r="W46" s="74"/>
      <c r="X46" s="74"/>
      <c r="Y46" s="12"/>
      <c r="Z46" s="12"/>
      <c r="AA46" s="70"/>
      <c r="AB46" s="70"/>
      <c r="AC46" s="70"/>
      <c r="AD46" s="3"/>
    </row>
    <row r="47" spans="2:30" x14ac:dyDescent="0.25">
      <c r="E47" s="21"/>
      <c r="F47" s="3"/>
      <c r="H47" s="3"/>
      <c r="I47" s="21"/>
      <c r="J47" s="3"/>
      <c r="K47" s="3"/>
    </row>
    <row r="48" spans="2:30" x14ac:dyDescent="0.25">
      <c r="E48" s="21"/>
      <c r="F48" s="3"/>
      <c r="H48" s="3"/>
      <c r="I48" s="21"/>
      <c r="J48" s="3"/>
      <c r="K48" s="3"/>
    </row>
    <row r="49" spans="5:11" x14ac:dyDescent="0.25">
      <c r="E49" s="21"/>
      <c r="F49" s="3"/>
      <c r="H49" s="3"/>
      <c r="I49" s="21"/>
      <c r="J49" s="3"/>
      <c r="K49" s="3"/>
    </row>
    <row r="50" spans="5:11" x14ac:dyDescent="0.25">
      <c r="E50" s="21"/>
      <c r="F50" s="3"/>
      <c r="H50" s="3"/>
      <c r="I50" s="21"/>
      <c r="J50" s="3"/>
      <c r="K50" s="3"/>
    </row>
    <row r="51" spans="5:11" x14ac:dyDescent="0.25">
      <c r="E51" s="3"/>
      <c r="F51" s="3"/>
      <c r="H51" s="3"/>
      <c r="I51" s="21"/>
      <c r="J51" s="3"/>
      <c r="K51" s="3"/>
    </row>
    <row r="52" spans="5:11" x14ac:dyDescent="0.25">
      <c r="E52" s="3"/>
      <c r="F52" s="3"/>
      <c r="H52" s="3"/>
      <c r="I52" s="3"/>
      <c r="J52" s="3"/>
      <c r="K52" s="3"/>
    </row>
    <row r="53" spans="5:11" ht="15" customHeight="1" x14ac:dyDescent="0.25">
      <c r="H53" s="3"/>
      <c r="I53" s="3"/>
      <c r="J53" s="3"/>
      <c r="K53" s="3"/>
    </row>
    <row r="54" spans="5:11" x14ac:dyDescent="0.25">
      <c r="H54" s="3"/>
      <c r="I54" s="3"/>
      <c r="J54" s="3"/>
      <c r="K54" s="3"/>
    </row>
    <row r="55" spans="5:11" x14ac:dyDescent="0.25">
      <c r="H55" s="3"/>
      <c r="I55" s="3"/>
      <c r="J55" s="3"/>
      <c r="K55" s="3"/>
    </row>
    <row r="56" spans="5:11" x14ac:dyDescent="0.25">
      <c r="H56" s="3"/>
      <c r="I56" s="3"/>
      <c r="J56" s="3"/>
      <c r="K56" s="3"/>
    </row>
    <row r="57" spans="5:11" x14ac:dyDescent="0.25">
      <c r="H57" s="3"/>
      <c r="I57" s="3"/>
      <c r="J57" s="3"/>
      <c r="K57" s="3"/>
    </row>
    <row r="58" spans="5:11" x14ac:dyDescent="0.25">
      <c r="H58" s="3"/>
      <c r="I58" s="3"/>
      <c r="J58" s="3"/>
      <c r="K58" s="3"/>
    </row>
    <row r="59" spans="5:11" x14ac:dyDescent="0.25">
      <c r="H59" s="3"/>
      <c r="I59" s="3"/>
      <c r="J59" s="3"/>
      <c r="K59" s="3"/>
    </row>
    <row r="60" spans="5:11" x14ac:dyDescent="0.25">
      <c r="H60" s="3"/>
      <c r="I60" s="3"/>
      <c r="J60" s="3"/>
      <c r="K60" s="3"/>
    </row>
    <row r="61" spans="5:11" x14ac:dyDescent="0.25">
      <c r="H61" s="3"/>
      <c r="I61" s="3"/>
      <c r="J61" s="3"/>
      <c r="K61" s="3"/>
    </row>
    <row r="62" spans="5:11" x14ac:dyDescent="0.25">
      <c r="H62" s="3"/>
      <c r="I62" s="3"/>
      <c r="J62" s="3"/>
      <c r="K62" s="3"/>
    </row>
    <row r="63" spans="5:11" x14ac:dyDescent="0.25">
      <c r="H63" s="3"/>
      <c r="I63" s="3"/>
      <c r="J63" s="3"/>
      <c r="K63" s="3"/>
    </row>
  </sheetData>
  <mergeCells count="7">
    <mergeCell ref="Z37:Z38"/>
    <mergeCell ref="W45:W46"/>
    <mergeCell ref="X45:X46"/>
    <mergeCell ref="B6:D7"/>
    <mergeCell ref="E6:F6"/>
    <mergeCell ref="E7:F7"/>
    <mergeCell ref="W37:X38"/>
  </mergeCells>
  <pageMargins left="0.7" right="0.7" top="0.78740157499999996" bottom="0.78740157499999996" header="0.3" footer="0.3"/>
  <pageSetup paperSize="9" scale="2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showGridLines="0" zoomScale="115" zoomScaleNormal="115" workbookViewId="0">
      <selection activeCell="O16" sqref="O16"/>
    </sheetView>
  </sheetViews>
  <sheetFormatPr defaultRowHeight="15" x14ac:dyDescent="0.25"/>
  <cols>
    <col min="2" max="2" width="4" customWidth="1"/>
    <col min="3" max="3" width="4.42578125" customWidth="1"/>
    <col min="4" max="4" width="7" style="60" customWidth="1"/>
    <col min="5" max="6" width="12.5703125" customWidth="1"/>
    <col min="7" max="7" width="14.28515625" customWidth="1"/>
    <col min="8" max="8" width="16.5703125" customWidth="1"/>
    <col min="9" max="9" width="12.5703125" customWidth="1"/>
    <col min="10" max="10" width="16" customWidth="1"/>
    <col min="11" max="11" width="14" customWidth="1"/>
    <col min="12" max="12" width="8.42578125" hidden="1" customWidth="1"/>
    <col min="13" max="13" width="0" hidden="1" customWidth="1"/>
    <col min="14" max="14" width="14.85546875" customWidth="1"/>
    <col min="15" max="15" width="11.42578125" customWidth="1"/>
    <col min="16" max="16" width="11.5703125" customWidth="1"/>
    <col min="17" max="17" width="10.5703125" customWidth="1"/>
    <col min="19" max="20" width="0" hidden="1" customWidth="1"/>
    <col min="23" max="23" width="18.42578125" customWidth="1"/>
    <col min="24" max="24" width="12.5703125" customWidth="1"/>
    <col min="25" max="25" width="5.5703125" customWidth="1"/>
    <col min="26" max="26" width="23" customWidth="1"/>
  </cols>
  <sheetData>
    <row r="1" spans="1:20" x14ac:dyDescent="0.25">
      <c r="L1" s="5">
        <v>0.33333333333333331</v>
      </c>
    </row>
    <row r="2" spans="1:20" x14ac:dyDescent="0.25">
      <c r="M2" s="5">
        <v>2.0833333333333332E-2</v>
      </c>
    </row>
    <row r="6" spans="1:20" ht="24.95" customHeight="1" x14ac:dyDescent="0.25">
      <c r="B6" s="76"/>
      <c r="C6" s="77"/>
      <c r="D6" s="77"/>
      <c r="E6" s="79" t="s">
        <v>12</v>
      </c>
      <c r="F6" s="80"/>
      <c r="G6" s="64" t="s">
        <v>2</v>
      </c>
      <c r="H6" s="49" t="s">
        <v>15</v>
      </c>
      <c r="I6" s="50" t="s">
        <v>16</v>
      </c>
      <c r="J6" s="49" t="s">
        <v>13</v>
      </c>
      <c r="K6" s="51" t="s">
        <v>40</v>
      </c>
      <c r="L6" s="2"/>
    </row>
    <row r="7" spans="1:20" ht="24.95" customHeight="1" thickBot="1" x14ac:dyDescent="0.3">
      <c r="A7" s="3"/>
      <c r="B7" s="78"/>
      <c r="C7" s="77"/>
      <c r="D7" s="77"/>
      <c r="E7" s="81">
        <f>J7-G7</f>
        <v>0.33333333333333331</v>
      </c>
      <c r="F7" s="82"/>
      <c r="G7" s="52">
        <f>L42</f>
        <v>2.083333333333337E-2</v>
      </c>
      <c r="H7" s="53">
        <f>SUM(H9:H41)</f>
        <v>0</v>
      </c>
      <c r="I7" s="54">
        <f>SUM(I9:I41)</f>
        <v>0</v>
      </c>
      <c r="J7" s="53">
        <f>SUM(J9:J41)</f>
        <v>0.35416666666666669</v>
      </c>
      <c r="K7" s="55">
        <f>SUM(K9:K41)</f>
        <v>1</v>
      </c>
    </row>
    <row r="8" spans="1:20" s="4" customFormat="1" ht="20.100000000000001" customHeight="1" thickBot="1" x14ac:dyDescent="0.3">
      <c r="B8" s="43"/>
      <c r="C8" s="47"/>
      <c r="D8" s="61" t="s">
        <v>38</v>
      </c>
      <c r="E8" s="44" t="s">
        <v>0</v>
      </c>
      <c r="F8" s="45" t="s">
        <v>1</v>
      </c>
      <c r="G8" s="46" t="s">
        <v>2</v>
      </c>
      <c r="H8" s="48" t="s">
        <v>15</v>
      </c>
      <c r="I8" s="48" t="s">
        <v>16</v>
      </c>
      <c r="J8" s="44" t="s">
        <v>3</v>
      </c>
      <c r="K8" s="48" t="s">
        <v>14</v>
      </c>
    </row>
    <row r="9" spans="1:20" x14ac:dyDescent="0.25">
      <c r="B9" s="7">
        <v>1</v>
      </c>
      <c r="C9" s="7" t="s">
        <v>4</v>
      </c>
      <c r="D9" s="62">
        <v>42828</v>
      </c>
      <c r="E9" s="56">
        <v>0.28125</v>
      </c>
      <c r="F9" s="56">
        <v>0.65625</v>
      </c>
      <c r="G9" s="57">
        <f>IF(OR(J9=0,J9=""),"",IF(J9&gt;$L$1,J9-$L$1,"-"&amp;TEXT($L$1-J9,"h:mm")))</f>
        <v>2.083333333333337E-2</v>
      </c>
      <c r="H9" s="8">
        <v>0</v>
      </c>
      <c r="I9" s="8">
        <v>0</v>
      </c>
      <c r="J9" s="8">
        <f>IF(OR(ISBLANK(E9),ISBLANK(F9)),"",SUM(F9-E9))-M2</f>
        <v>0.35416666666666669</v>
      </c>
      <c r="K9" s="7">
        <v>1</v>
      </c>
      <c r="L9">
        <f>IF(OR(J9=0,J9=""),"",SUM(J9-$L$1)*24)</f>
        <v>0.50000000000000089</v>
      </c>
      <c r="M9" s="36"/>
    </row>
    <row r="10" spans="1:20" x14ac:dyDescent="0.25">
      <c r="B10" s="7">
        <v>2</v>
      </c>
      <c r="C10" s="7" t="s">
        <v>5</v>
      </c>
      <c r="D10" s="62">
        <v>42829</v>
      </c>
      <c r="E10" s="56"/>
      <c r="F10" s="56"/>
      <c r="G10" s="57"/>
      <c r="H10" s="8"/>
      <c r="I10" s="8"/>
      <c r="J10" s="8"/>
      <c r="K10" s="7"/>
      <c r="L10" t="str">
        <f>IF(OR(J10=0,J10=""),"",SUM(J10-$L$1)*24)</f>
        <v/>
      </c>
      <c r="S10" t="s">
        <v>12</v>
      </c>
      <c r="T10" s="65">
        <f>E7</f>
        <v>0.33333333333333331</v>
      </c>
    </row>
    <row r="11" spans="1:20" x14ac:dyDescent="0.25">
      <c r="B11" s="7">
        <v>3</v>
      </c>
      <c r="C11" s="7" t="s">
        <v>6</v>
      </c>
      <c r="D11" s="62">
        <v>42830</v>
      </c>
      <c r="E11" s="56"/>
      <c r="F11" s="56"/>
      <c r="G11" s="57"/>
      <c r="H11" s="8"/>
      <c r="I11" s="8"/>
      <c r="J11" s="8"/>
      <c r="K11" s="7"/>
      <c r="L11" t="str">
        <f>IF(OR(J11=0,J11=""),"",SUM(J11-$L$1)*24)</f>
        <v/>
      </c>
      <c r="M11" s="5"/>
      <c r="S11" t="s">
        <v>2</v>
      </c>
      <c r="T11" s="5">
        <f>G7</f>
        <v>2.083333333333337E-2</v>
      </c>
    </row>
    <row r="12" spans="1:20" x14ac:dyDescent="0.25">
      <c r="B12" s="7">
        <v>4</v>
      </c>
      <c r="C12" s="7" t="s">
        <v>7</v>
      </c>
      <c r="D12" s="62">
        <v>42831</v>
      </c>
      <c r="E12" s="56"/>
      <c r="F12" s="56"/>
      <c r="G12" s="57"/>
      <c r="H12" s="8"/>
      <c r="I12" s="8"/>
      <c r="J12" s="8"/>
      <c r="K12" s="7"/>
      <c r="L12" t="str">
        <f t="shared" ref="L12:L41" si="0">IF(OR(J12=0,J12=""),"",SUM(J12-$L$1)*24)</f>
        <v/>
      </c>
      <c r="S12" t="s">
        <v>15</v>
      </c>
      <c r="T12" s="65">
        <f>H7</f>
        <v>0</v>
      </c>
    </row>
    <row r="13" spans="1:20" x14ac:dyDescent="0.25">
      <c r="B13" s="7">
        <v>5</v>
      </c>
      <c r="C13" s="7" t="s">
        <v>8</v>
      </c>
      <c r="D13" s="62">
        <v>42832</v>
      </c>
      <c r="E13" s="8"/>
      <c r="F13" s="8"/>
      <c r="G13" s="57"/>
      <c r="H13" s="8"/>
      <c r="I13" s="8"/>
      <c r="J13" s="8"/>
      <c r="K13" s="9"/>
      <c r="L13" t="str">
        <f t="shared" si="0"/>
        <v/>
      </c>
      <c r="S13" t="s">
        <v>39</v>
      </c>
      <c r="T13" s="65">
        <f>I7</f>
        <v>0</v>
      </c>
    </row>
    <row r="14" spans="1:20" x14ac:dyDescent="0.25">
      <c r="B14" s="39"/>
      <c r="C14" s="39" t="s">
        <v>9</v>
      </c>
      <c r="D14" s="63">
        <v>42833</v>
      </c>
      <c r="E14" s="40"/>
      <c r="F14" s="40"/>
      <c r="G14" s="59"/>
      <c r="H14" s="40"/>
      <c r="I14" s="40"/>
      <c r="J14" s="40"/>
      <c r="K14" s="41"/>
      <c r="L14" t="str">
        <f t="shared" si="0"/>
        <v/>
      </c>
      <c r="S14" t="s">
        <v>13</v>
      </c>
      <c r="T14" s="65">
        <f>J7</f>
        <v>0.35416666666666669</v>
      </c>
    </row>
    <row r="15" spans="1:20" x14ac:dyDescent="0.25">
      <c r="B15" s="39"/>
      <c r="C15" s="39" t="s">
        <v>10</v>
      </c>
      <c r="D15" s="63">
        <v>42834</v>
      </c>
      <c r="E15" s="39"/>
      <c r="F15" s="40"/>
      <c r="G15" s="59"/>
      <c r="H15" s="40"/>
      <c r="I15" s="40"/>
      <c r="J15" s="40"/>
      <c r="K15" s="41"/>
      <c r="L15" t="str">
        <f t="shared" si="0"/>
        <v/>
      </c>
      <c r="S15" t="s">
        <v>40</v>
      </c>
      <c r="T15">
        <f>K7</f>
        <v>1</v>
      </c>
    </row>
    <row r="16" spans="1:20" x14ac:dyDescent="0.25">
      <c r="B16" s="7">
        <v>6</v>
      </c>
      <c r="C16" s="7" t="s">
        <v>4</v>
      </c>
      <c r="D16" s="62">
        <v>42835</v>
      </c>
      <c r="E16" s="7"/>
      <c r="F16" s="8"/>
      <c r="G16" s="57"/>
      <c r="H16" s="8"/>
      <c r="I16" s="8"/>
      <c r="J16" s="8"/>
      <c r="K16" s="9"/>
      <c r="L16" t="str">
        <f t="shared" si="0"/>
        <v/>
      </c>
    </row>
    <row r="17" spans="2:24" x14ac:dyDescent="0.25">
      <c r="B17" s="7">
        <v>7</v>
      </c>
      <c r="C17" s="7" t="s">
        <v>5</v>
      </c>
      <c r="D17" s="62">
        <v>42836</v>
      </c>
      <c r="E17" s="7"/>
      <c r="F17" s="8"/>
      <c r="G17" s="57"/>
      <c r="H17" s="8"/>
      <c r="I17" s="8"/>
      <c r="J17" s="8"/>
      <c r="K17" s="9"/>
      <c r="L17" t="str">
        <f t="shared" si="0"/>
        <v/>
      </c>
    </row>
    <row r="18" spans="2:24" x14ac:dyDescent="0.25">
      <c r="B18" s="7">
        <v>8</v>
      </c>
      <c r="C18" s="7" t="s">
        <v>6</v>
      </c>
      <c r="D18" s="62">
        <v>42837</v>
      </c>
      <c r="E18" s="7"/>
      <c r="F18" s="8"/>
      <c r="G18" s="57"/>
      <c r="H18" s="8"/>
      <c r="I18" s="8"/>
      <c r="J18" s="8"/>
      <c r="K18" s="9"/>
      <c r="L18" t="str">
        <f t="shared" si="0"/>
        <v/>
      </c>
    </row>
    <row r="19" spans="2:24" x14ac:dyDescent="0.25">
      <c r="B19" s="7">
        <v>9</v>
      </c>
      <c r="C19" s="7" t="s">
        <v>7</v>
      </c>
      <c r="D19" s="62">
        <v>42838</v>
      </c>
      <c r="E19" s="7"/>
      <c r="F19" s="8"/>
      <c r="G19" s="57"/>
      <c r="H19" s="8"/>
      <c r="I19" s="8"/>
      <c r="J19" s="8"/>
      <c r="K19" s="9"/>
      <c r="L19" t="str">
        <f t="shared" si="0"/>
        <v/>
      </c>
    </row>
    <row r="20" spans="2:24" x14ac:dyDescent="0.25">
      <c r="B20" s="7">
        <v>10</v>
      </c>
      <c r="C20" s="7" t="s">
        <v>8</v>
      </c>
      <c r="D20" s="62">
        <v>42839</v>
      </c>
      <c r="E20" s="7"/>
      <c r="F20" s="8"/>
      <c r="G20" s="57"/>
      <c r="H20" s="38"/>
      <c r="I20" s="8"/>
      <c r="J20" s="8"/>
      <c r="K20" s="9"/>
      <c r="L20" t="str">
        <f t="shared" si="0"/>
        <v/>
      </c>
    </row>
    <row r="21" spans="2:24" x14ac:dyDescent="0.25">
      <c r="B21" s="39"/>
      <c r="C21" s="39" t="s">
        <v>11</v>
      </c>
      <c r="D21" s="63">
        <v>42840</v>
      </c>
      <c r="E21" s="39"/>
      <c r="F21" s="40"/>
      <c r="G21" s="59"/>
      <c r="H21" s="42"/>
      <c r="I21" s="40"/>
      <c r="J21" s="40"/>
      <c r="K21" s="41"/>
      <c r="L21" t="str">
        <f t="shared" si="0"/>
        <v/>
      </c>
    </row>
    <row r="22" spans="2:24" x14ac:dyDescent="0.25">
      <c r="B22" s="39"/>
      <c r="C22" s="39" t="s">
        <v>10</v>
      </c>
      <c r="D22" s="63">
        <v>42841</v>
      </c>
      <c r="E22" s="39"/>
      <c r="F22" s="40"/>
      <c r="G22" s="59"/>
      <c r="H22" s="42"/>
      <c r="I22" s="40"/>
      <c r="J22" s="40"/>
      <c r="K22" s="41"/>
      <c r="L22" t="str">
        <f t="shared" si="0"/>
        <v/>
      </c>
    </row>
    <row r="23" spans="2:24" x14ac:dyDescent="0.25">
      <c r="B23" s="7">
        <v>11</v>
      </c>
      <c r="C23" s="7" t="s">
        <v>4</v>
      </c>
      <c r="D23" s="62">
        <v>42842</v>
      </c>
      <c r="E23" s="7"/>
      <c r="F23" s="8"/>
      <c r="G23" s="57"/>
      <c r="H23" s="38"/>
      <c r="I23" s="8"/>
      <c r="J23" s="8"/>
      <c r="K23" s="9"/>
      <c r="L23" t="str">
        <f t="shared" si="0"/>
        <v/>
      </c>
    </row>
    <row r="24" spans="2:24" x14ac:dyDescent="0.25">
      <c r="B24" s="7">
        <v>12</v>
      </c>
      <c r="C24" s="7" t="s">
        <v>5</v>
      </c>
      <c r="D24" s="62">
        <v>42843</v>
      </c>
      <c r="E24" s="7"/>
      <c r="F24" s="8"/>
      <c r="G24" s="57"/>
      <c r="H24" s="8"/>
      <c r="I24" s="8"/>
      <c r="J24" s="8"/>
      <c r="K24" s="9"/>
      <c r="L24" t="str">
        <f t="shared" si="0"/>
        <v/>
      </c>
      <c r="W24" s="33"/>
      <c r="X24" s="34"/>
    </row>
    <row r="25" spans="2:24" x14ac:dyDescent="0.25">
      <c r="B25" s="7">
        <v>13</v>
      </c>
      <c r="C25" s="7" t="s">
        <v>6</v>
      </c>
      <c r="D25" s="62">
        <v>42844</v>
      </c>
      <c r="E25" s="7"/>
      <c r="F25" s="8"/>
      <c r="G25" s="57"/>
      <c r="H25" s="8"/>
      <c r="I25" s="8"/>
      <c r="J25" s="8"/>
      <c r="K25" s="9"/>
      <c r="L25" t="str">
        <f t="shared" si="0"/>
        <v/>
      </c>
      <c r="W25" s="33"/>
      <c r="X25" s="34"/>
    </row>
    <row r="26" spans="2:24" x14ac:dyDescent="0.25">
      <c r="B26" s="7">
        <v>14</v>
      </c>
      <c r="C26" s="7" t="s">
        <v>7</v>
      </c>
      <c r="D26" s="62">
        <v>42845</v>
      </c>
      <c r="E26" s="7"/>
      <c r="F26" s="8"/>
      <c r="G26" s="57"/>
      <c r="H26" s="8"/>
      <c r="I26" s="8"/>
      <c r="J26" s="8"/>
      <c r="K26" s="9"/>
      <c r="L26" t="str">
        <f t="shared" si="0"/>
        <v/>
      </c>
      <c r="W26" s="33"/>
      <c r="X26" s="34"/>
    </row>
    <row r="27" spans="2:24" x14ac:dyDescent="0.25">
      <c r="B27" s="7">
        <v>15</v>
      </c>
      <c r="C27" s="7" t="s">
        <v>8</v>
      </c>
      <c r="D27" s="62">
        <v>42846</v>
      </c>
      <c r="E27" s="7"/>
      <c r="F27" s="8"/>
      <c r="G27" s="57"/>
      <c r="H27" s="8"/>
      <c r="I27" s="8"/>
      <c r="J27" s="8"/>
      <c r="K27" s="9"/>
      <c r="L27" t="str">
        <f t="shared" si="0"/>
        <v/>
      </c>
      <c r="W27" s="33"/>
      <c r="X27" s="34"/>
    </row>
    <row r="28" spans="2:24" x14ac:dyDescent="0.25">
      <c r="B28" s="39"/>
      <c r="C28" s="39" t="s">
        <v>11</v>
      </c>
      <c r="D28" s="63">
        <v>42847</v>
      </c>
      <c r="E28" s="39"/>
      <c r="F28" s="40"/>
      <c r="G28" s="59"/>
      <c r="H28" s="40"/>
      <c r="I28" s="40"/>
      <c r="J28" s="40"/>
      <c r="K28" s="41"/>
      <c r="L28" t="str">
        <f t="shared" si="0"/>
        <v/>
      </c>
      <c r="W28" s="33"/>
      <c r="X28" s="34"/>
    </row>
    <row r="29" spans="2:24" x14ac:dyDescent="0.25">
      <c r="B29" s="39"/>
      <c r="C29" s="39" t="s">
        <v>10</v>
      </c>
      <c r="D29" s="63">
        <v>42848</v>
      </c>
      <c r="E29" s="39"/>
      <c r="F29" s="40"/>
      <c r="G29" s="59"/>
      <c r="H29" s="40"/>
      <c r="I29" s="40"/>
      <c r="J29" s="40"/>
      <c r="K29" s="41"/>
      <c r="L29" t="str">
        <f t="shared" si="0"/>
        <v/>
      </c>
      <c r="W29" s="33"/>
      <c r="X29" s="34"/>
    </row>
    <row r="30" spans="2:24" x14ac:dyDescent="0.25">
      <c r="B30" s="7">
        <v>16</v>
      </c>
      <c r="C30" s="7" t="s">
        <v>4</v>
      </c>
      <c r="D30" s="62">
        <v>42849</v>
      </c>
      <c r="E30" s="7"/>
      <c r="F30" s="8"/>
      <c r="G30" s="57"/>
      <c r="H30" s="8"/>
      <c r="I30" s="8"/>
      <c r="J30" s="8"/>
      <c r="K30" s="9"/>
      <c r="L30" t="str">
        <f t="shared" si="0"/>
        <v/>
      </c>
      <c r="W30" s="33"/>
      <c r="X30" s="34"/>
    </row>
    <row r="31" spans="2:24" x14ac:dyDescent="0.25">
      <c r="B31" s="7">
        <v>17</v>
      </c>
      <c r="C31" s="7" t="s">
        <v>5</v>
      </c>
      <c r="D31" s="62">
        <v>42850</v>
      </c>
      <c r="E31" s="7"/>
      <c r="F31" s="8"/>
      <c r="G31" s="57"/>
      <c r="H31" s="8"/>
      <c r="I31" s="8"/>
      <c r="J31" s="8"/>
      <c r="K31" s="9"/>
      <c r="L31" t="str">
        <f t="shared" si="0"/>
        <v/>
      </c>
      <c r="W31" s="33"/>
      <c r="X31" s="34"/>
    </row>
    <row r="32" spans="2:24" x14ac:dyDescent="0.25">
      <c r="B32" s="7">
        <v>18</v>
      </c>
      <c r="C32" s="7" t="s">
        <v>6</v>
      </c>
      <c r="D32" s="62">
        <v>42851</v>
      </c>
      <c r="E32" s="7"/>
      <c r="F32" s="8"/>
      <c r="G32" s="57"/>
      <c r="H32" s="8"/>
      <c r="I32" s="8"/>
      <c r="J32" s="8"/>
      <c r="K32" s="9"/>
      <c r="L32" t="str">
        <f t="shared" si="0"/>
        <v/>
      </c>
      <c r="W32" s="33"/>
      <c r="X32" s="34"/>
    </row>
    <row r="33" spans="2:30" x14ac:dyDescent="0.25">
      <c r="B33" s="7">
        <v>19</v>
      </c>
      <c r="C33" s="7" t="s">
        <v>7</v>
      </c>
      <c r="D33" s="62">
        <v>42852</v>
      </c>
      <c r="E33" s="7"/>
      <c r="F33" s="8"/>
      <c r="G33" s="57"/>
      <c r="H33" s="8"/>
      <c r="I33" s="8"/>
      <c r="J33" s="8"/>
      <c r="K33" s="9"/>
      <c r="L33" t="str">
        <f t="shared" si="0"/>
        <v/>
      </c>
      <c r="W33" s="33"/>
      <c r="X33" s="34"/>
    </row>
    <row r="34" spans="2:30" x14ac:dyDescent="0.25">
      <c r="B34" s="7">
        <v>20</v>
      </c>
      <c r="C34" s="7" t="s">
        <v>8</v>
      </c>
      <c r="D34" s="62">
        <v>42853</v>
      </c>
      <c r="E34" s="7"/>
      <c r="F34" s="8"/>
      <c r="G34" s="57"/>
      <c r="H34" s="8"/>
      <c r="I34" s="8"/>
      <c r="J34" s="8"/>
      <c r="K34" s="9"/>
      <c r="L34" t="str">
        <f t="shared" si="0"/>
        <v/>
      </c>
      <c r="W34" s="3"/>
      <c r="X34" s="3"/>
      <c r="Y34" s="3"/>
      <c r="Z34" s="3"/>
      <c r="AA34" s="3"/>
      <c r="AB34" s="3"/>
      <c r="AC34" s="3"/>
      <c r="AD34" s="3"/>
    </row>
    <row r="35" spans="2:30" x14ac:dyDescent="0.25">
      <c r="B35" s="39"/>
      <c r="C35" s="39" t="s">
        <v>11</v>
      </c>
      <c r="D35" s="63">
        <v>42854</v>
      </c>
      <c r="E35" s="39"/>
      <c r="F35" s="40"/>
      <c r="G35" s="59"/>
      <c r="H35" s="40"/>
      <c r="I35" s="39"/>
      <c r="J35" s="40"/>
      <c r="K35" s="41"/>
      <c r="L35" t="str">
        <f t="shared" si="0"/>
        <v/>
      </c>
      <c r="M35" s="9"/>
      <c r="N35" s="9"/>
      <c r="O35" s="9"/>
      <c r="P35" s="9"/>
      <c r="W35" s="3"/>
      <c r="X35" s="3"/>
      <c r="Y35" s="3"/>
      <c r="Z35" s="3"/>
      <c r="AA35" s="3"/>
      <c r="AB35" s="3"/>
      <c r="AC35" s="3"/>
      <c r="AD35" s="3"/>
    </row>
    <row r="36" spans="2:30" x14ac:dyDescent="0.25">
      <c r="B36" s="39"/>
      <c r="C36" s="39" t="s">
        <v>10</v>
      </c>
      <c r="D36" s="63">
        <v>42855</v>
      </c>
      <c r="E36" s="39"/>
      <c r="F36" s="40"/>
      <c r="G36" s="59"/>
      <c r="H36" s="40"/>
      <c r="I36" s="39"/>
      <c r="J36" s="40"/>
      <c r="K36" s="41"/>
      <c r="L36" t="str">
        <f t="shared" si="0"/>
        <v/>
      </c>
      <c r="M36" s="9"/>
      <c r="N36" s="9"/>
      <c r="O36" s="9"/>
      <c r="P36" s="9"/>
      <c r="W36" s="3"/>
      <c r="X36" s="3"/>
      <c r="Y36" s="3"/>
      <c r="Z36" s="3"/>
      <c r="AA36" s="3"/>
      <c r="AB36" s="3"/>
      <c r="AC36" s="3"/>
      <c r="AD36" s="3"/>
    </row>
    <row r="37" spans="2:30" ht="15" customHeight="1" x14ac:dyDescent="0.25">
      <c r="B37" s="7"/>
      <c r="C37" s="7"/>
      <c r="D37" s="62"/>
      <c r="E37" s="7"/>
      <c r="F37" s="8"/>
      <c r="G37" s="7"/>
      <c r="H37" s="8"/>
      <c r="I37" s="7"/>
      <c r="J37" s="8"/>
      <c r="K37" s="9"/>
      <c r="L37" t="str">
        <f t="shared" si="0"/>
        <v/>
      </c>
      <c r="M37" s="9"/>
      <c r="W37" s="83"/>
      <c r="X37" s="84"/>
      <c r="Y37" s="66"/>
      <c r="Z37" s="71"/>
      <c r="AA37" s="12"/>
      <c r="AB37" s="12"/>
      <c r="AC37" s="12"/>
      <c r="AD37" s="3"/>
    </row>
    <row r="38" spans="2:30" ht="15" customHeight="1" x14ac:dyDescent="0.25">
      <c r="B38" s="7"/>
      <c r="C38" s="7"/>
      <c r="D38" s="62"/>
      <c r="E38" s="7"/>
      <c r="F38" s="8"/>
      <c r="G38" s="7"/>
      <c r="H38" s="8"/>
      <c r="I38" s="7"/>
      <c r="J38" s="8"/>
      <c r="K38" s="9"/>
      <c r="L38" t="str">
        <f t="shared" si="0"/>
        <v/>
      </c>
      <c r="M38" s="9"/>
      <c r="W38" s="84"/>
      <c r="X38" s="84"/>
      <c r="Y38" s="66"/>
      <c r="Z38" s="72"/>
      <c r="AA38" s="67"/>
      <c r="AB38" s="67"/>
      <c r="AC38" s="67"/>
      <c r="AD38" s="3"/>
    </row>
    <row r="39" spans="2:30" x14ac:dyDescent="0.25">
      <c r="B39" s="7"/>
      <c r="C39" s="7"/>
      <c r="D39" s="62"/>
      <c r="E39" s="7"/>
      <c r="F39" s="8"/>
      <c r="G39" s="7"/>
      <c r="H39" s="8"/>
      <c r="I39" s="1"/>
      <c r="J39" s="6"/>
      <c r="L39" t="str">
        <f t="shared" si="0"/>
        <v/>
      </c>
      <c r="W39" s="21"/>
      <c r="X39" s="68"/>
      <c r="Y39" s="12"/>
      <c r="Z39" s="21"/>
      <c r="AA39" s="27"/>
      <c r="AB39" s="28"/>
      <c r="AC39" s="69"/>
      <c r="AD39" s="3"/>
    </row>
    <row r="40" spans="2:30" x14ac:dyDescent="0.25">
      <c r="B40" s="7"/>
      <c r="C40" s="7"/>
      <c r="D40" s="62"/>
      <c r="E40" s="7"/>
      <c r="F40" s="8"/>
      <c r="G40" s="7"/>
      <c r="H40" s="8"/>
      <c r="I40" s="1"/>
      <c r="J40" s="6"/>
      <c r="L40" t="str">
        <f t="shared" si="0"/>
        <v/>
      </c>
      <c r="W40" s="21"/>
      <c r="X40" s="68"/>
      <c r="Y40" s="12"/>
      <c r="Z40" s="21"/>
      <c r="AA40" s="27"/>
      <c r="AB40" s="28"/>
      <c r="AC40" s="69"/>
      <c r="AD40" s="3"/>
    </row>
    <row r="41" spans="2:30" x14ac:dyDescent="0.25">
      <c r="B41" s="7"/>
      <c r="C41" s="7"/>
      <c r="D41" s="62"/>
      <c r="E41" s="7"/>
      <c r="F41" s="8"/>
      <c r="G41" s="7"/>
      <c r="H41" s="8"/>
      <c r="I41" s="1"/>
      <c r="J41" s="6"/>
      <c r="L41" t="str">
        <f t="shared" si="0"/>
        <v/>
      </c>
      <c r="W41" s="21"/>
      <c r="X41" s="68"/>
      <c r="Y41" s="12"/>
      <c r="Z41" s="21"/>
      <c r="AA41" s="27"/>
      <c r="AB41" s="28"/>
      <c r="AC41" s="69"/>
      <c r="AD41" s="3"/>
    </row>
    <row r="42" spans="2:30" x14ac:dyDescent="0.25">
      <c r="B42" s="9"/>
      <c r="C42" s="9"/>
      <c r="H42" s="3"/>
      <c r="I42" s="3"/>
      <c r="J42" s="3"/>
      <c r="K42" s="3"/>
      <c r="L42" s="58">
        <f>(SUM(L9:L41))/24</f>
        <v>2.083333333333337E-2</v>
      </c>
      <c r="W42" s="21"/>
      <c r="X42" s="68"/>
      <c r="Y42" s="12"/>
      <c r="Z42" s="21"/>
      <c r="AA42" s="37"/>
      <c r="AB42" s="28"/>
      <c r="AC42" s="69"/>
      <c r="AD42" s="3"/>
    </row>
    <row r="43" spans="2:30" x14ac:dyDescent="0.25">
      <c r="B43" s="9"/>
      <c r="C43" s="9"/>
      <c r="H43" s="3"/>
      <c r="I43" s="3"/>
      <c r="J43" s="3"/>
      <c r="K43" s="3"/>
      <c r="W43" s="21"/>
      <c r="X43" s="68"/>
      <c r="Y43" s="12"/>
      <c r="Z43" s="21"/>
      <c r="AA43" s="30"/>
      <c r="AB43" s="28"/>
      <c r="AC43" s="69"/>
      <c r="AD43" s="3"/>
    </row>
    <row r="44" spans="2:30" x14ac:dyDescent="0.25">
      <c r="B44" s="9"/>
      <c r="C44" s="9"/>
      <c r="E44" s="3"/>
      <c r="F44" s="3"/>
      <c r="H44" s="3"/>
      <c r="I44" s="3"/>
      <c r="J44" s="3"/>
      <c r="K44" s="3"/>
      <c r="W44" s="21"/>
      <c r="X44" s="68"/>
      <c r="Y44" s="12"/>
      <c r="Z44" s="21"/>
      <c r="AA44" s="30"/>
      <c r="AB44" s="28"/>
      <c r="AC44" s="69"/>
      <c r="AD44" s="3"/>
    </row>
    <row r="45" spans="2:30" ht="15.75" customHeight="1" x14ac:dyDescent="0.25">
      <c r="B45" s="9"/>
      <c r="C45" s="9"/>
      <c r="E45" s="21"/>
      <c r="F45" s="3"/>
      <c r="H45" s="3"/>
      <c r="I45" s="21"/>
      <c r="J45" s="3"/>
      <c r="K45" s="3"/>
      <c r="W45" s="73"/>
      <c r="X45" s="75"/>
      <c r="Y45" s="12"/>
      <c r="Z45" s="21"/>
      <c r="AA45" s="28"/>
      <c r="AB45" s="28"/>
      <c r="AC45" s="69"/>
      <c r="AD45" s="3"/>
    </row>
    <row r="46" spans="2:30" ht="15.75" customHeight="1" x14ac:dyDescent="0.25">
      <c r="E46" s="21"/>
      <c r="F46" s="3"/>
      <c r="H46" s="3"/>
      <c r="I46" s="21"/>
      <c r="J46" s="3"/>
      <c r="K46" s="3"/>
      <c r="W46" s="74"/>
      <c r="X46" s="74"/>
      <c r="Y46" s="12"/>
      <c r="Z46" s="12"/>
      <c r="AA46" s="70"/>
      <c r="AB46" s="70"/>
      <c r="AC46" s="70"/>
      <c r="AD46" s="3"/>
    </row>
    <row r="47" spans="2:30" x14ac:dyDescent="0.25">
      <c r="E47" s="21"/>
      <c r="F47" s="3"/>
      <c r="H47" s="3"/>
      <c r="I47" s="21"/>
      <c r="J47" s="3"/>
      <c r="K47" s="3"/>
      <c r="W47" s="3"/>
      <c r="X47" s="3"/>
      <c r="Y47" s="3"/>
      <c r="Z47" s="3"/>
      <c r="AA47" s="3"/>
      <c r="AB47" s="3"/>
      <c r="AC47" s="3"/>
      <c r="AD47" s="3"/>
    </row>
    <row r="48" spans="2:30" x14ac:dyDescent="0.25">
      <c r="E48" s="21"/>
      <c r="F48" s="3"/>
      <c r="H48" s="3"/>
      <c r="I48" s="21"/>
      <c r="J48" s="3"/>
      <c r="K48" s="3"/>
      <c r="W48" s="3"/>
      <c r="X48" s="3"/>
      <c r="Y48" s="3"/>
      <c r="Z48" s="3"/>
      <c r="AA48" s="3"/>
      <c r="AB48" s="3"/>
      <c r="AC48" s="3"/>
      <c r="AD48" s="3"/>
    </row>
    <row r="49" spans="5:11" x14ac:dyDescent="0.25">
      <c r="E49" s="21"/>
      <c r="F49" s="3"/>
      <c r="H49" s="3"/>
      <c r="I49" s="21"/>
      <c r="J49" s="3"/>
      <c r="K49" s="3"/>
    </row>
    <row r="50" spans="5:11" x14ac:dyDescent="0.25">
      <c r="E50" s="21"/>
      <c r="F50" s="3"/>
      <c r="H50" s="3"/>
      <c r="I50" s="21"/>
      <c r="J50" s="3"/>
      <c r="K50" s="3"/>
    </row>
    <row r="51" spans="5:11" x14ac:dyDescent="0.25">
      <c r="E51" s="3"/>
      <c r="F51" s="3"/>
      <c r="H51" s="3"/>
      <c r="I51" s="21"/>
      <c r="J51" s="3"/>
      <c r="K51" s="3"/>
    </row>
    <row r="52" spans="5:11" x14ac:dyDescent="0.25">
      <c r="E52" s="3"/>
      <c r="F52" s="3"/>
      <c r="H52" s="3"/>
      <c r="I52" s="3"/>
      <c r="J52" s="3"/>
      <c r="K52" s="3"/>
    </row>
    <row r="53" spans="5:11" ht="15" customHeight="1" x14ac:dyDescent="0.25">
      <c r="H53" s="3"/>
      <c r="I53" s="3"/>
      <c r="J53" s="3"/>
      <c r="K53" s="3"/>
    </row>
    <row r="54" spans="5:11" x14ac:dyDescent="0.25">
      <c r="H54" s="3"/>
      <c r="I54" s="3"/>
      <c r="J54" s="3"/>
      <c r="K54" s="3"/>
    </row>
    <row r="55" spans="5:11" x14ac:dyDescent="0.25">
      <c r="H55" s="3"/>
      <c r="I55" s="3"/>
      <c r="J55" s="3"/>
      <c r="K55" s="3"/>
    </row>
    <row r="56" spans="5:11" x14ac:dyDescent="0.25">
      <c r="H56" s="3"/>
      <c r="I56" s="3"/>
      <c r="J56" s="3"/>
      <c r="K56" s="3"/>
    </row>
    <row r="57" spans="5:11" x14ac:dyDescent="0.25">
      <c r="H57" s="3"/>
      <c r="I57" s="3"/>
      <c r="J57" s="3"/>
      <c r="K57" s="3"/>
    </row>
    <row r="58" spans="5:11" x14ac:dyDescent="0.25">
      <c r="H58" s="3"/>
      <c r="I58" s="3"/>
      <c r="J58" s="3"/>
      <c r="K58" s="3"/>
    </row>
    <row r="59" spans="5:11" x14ac:dyDescent="0.25">
      <c r="H59" s="3"/>
      <c r="I59" s="3"/>
      <c r="J59" s="3"/>
      <c r="K59" s="3"/>
    </row>
    <row r="60" spans="5:11" x14ac:dyDescent="0.25">
      <c r="H60" s="3"/>
      <c r="I60" s="3"/>
      <c r="J60" s="3"/>
      <c r="K60" s="3"/>
    </row>
    <row r="61" spans="5:11" x14ac:dyDescent="0.25">
      <c r="H61" s="3"/>
      <c r="I61" s="3"/>
      <c r="J61" s="3"/>
      <c r="K61" s="3"/>
    </row>
    <row r="62" spans="5:11" x14ac:dyDescent="0.25">
      <c r="H62" s="3"/>
      <c r="I62" s="3"/>
      <c r="J62" s="3"/>
      <c r="K62" s="3"/>
    </row>
    <row r="63" spans="5:11" x14ac:dyDescent="0.25">
      <c r="H63" s="3"/>
      <c r="I63" s="3"/>
      <c r="J63" s="3"/>
      <c r="K63" s="3"/>
    </row>
  </sheetData>
  <mergeCells count="7">
    <mergeCell ref="Z37:Z38"/>
    <mergeCell ref="W45:W46"/>
    <mergeCell ref="X45:X46"/>
    <mergeCell ref="B6:D7"/>
    <mergeCell ref="E6:F6"/>
    <mergeCell ref="E7:F7"/>
    <mergeCell ref="W37:X38"/>
  </mergeCells>
  <pageMargins left="0.7" right="0.7" top="0.78740157499999996" bottom="0.78740157499999996" header="0.3" footer="0.3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Leden 2017</vt:lpstr>
      <vt:lpstr>Únor 2017</vt:lpstr>
      <vt:lpstr>Březen 2017</vt:lpstr>
      <vt:lpstr>Duben 2017</vt:lpstr>
      <vt:lpstr>Květen 2017</vt:lpstr>
      <vt:lpstr>Červen 2017</vt:lpstr>
      <vt:lpstr>Červenec 2017</vt:lpstr>
      <vt:lpstr>Srpen 2017</vt:lpstr>
      <vt:lpstr>Září 2017</vt:lpstr>
      <vt:lpstr>Říjen 2017</vt:lpstr>
      <vt:lpstr>Listopad 2017</vt:lpstr>
      <vt:lpstr>Prosinec 2017</vt:lpstr>
      <vt:lpstr>Výpočet mzdy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Vetrák</dc:creator>
  <cp:lastModifiedBy>Pavel Vetrák</cp:lastModifiedBy>
  <cp:lastPrinted>2017-03-24T10:14:10Z</cp:lastPrinted>
  <dcterms:created xsi:type="dcterms:W3CDTF">2017-03-24T07:26:31Z</dcterms:created>
  <dcterms:modified xsi:type="dcterms:W3CDTF">2017-03-28T05:57:56Z</dcterms:modified>
</cp:coreProperties>
</file>