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4370" windowHeight="13770"/>
  </bookViews>
  <sheets>
    <sheet name="Faktura" sheetId="1" r:id="rId1"/>
    <sheet name="vzorce" sheetId="2" r:id="rId2"/>
    <sheet name="Data" sheetId="3" r:id="rId3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H3" i="1"/>
  <c r="H4" i="1"/>
  <c r="H5" i="1"/>
  <c r="H6" i="1"/>
  <c r="H7" i="1"/>
  <c r="H8" i="1"/>
  <c r="H9" i="1"/>
  <c r="H10" i="1"/>
  <c r="H11" i="1"/>
  <c r="H12" i="1"/>
  <c r="G3" i="1"/>
  <c r="G4" i="1"/>
  <c r="G5" i="1"/>
  <c r="G6" i="1"/>
  <c r="G7" i="1"/>
  <c r="G8" i="1"/>
  <c r="G9" i="1"/>
  <c r="G10" i="1"/>
  <c r="G11" i="1"/>
  <c r="G12" i="1"/>
  <c r="F3" i="1"/>
  <c r="F4" i="1"/>
  <c r="F5" i="1"/>
  <c r="F6" i="1"/>
  <c r="F7" i="1"/>
  <c r="F8" i="1"/>
  <c r="F9" i="1"/>
  <c r="F10" i="1"/>
  <c r="F11" i="1"/>
  <c r="F12" i="1"/>
  <c r="E3" i="1"/>
  <c r="E4" i="1"/>
  <c r="E5" i="1"/>
  <c r="E6" i="1"/>
  <c r="E7" i="1"/>
  <c r="E8" i="1"/>
  <c r="E9" i="1"/>
  <c r="E10" i="1"/>
  <c r="E11" i="1"/>
  <c r="E12" i="1"/>
  <c r="D3" i="1"/>
  <c r="D4" i="1"/>
  <c r="D5" i="1"/>
  <c r="D6" i="1"/>
  <c r="D7" i="1"/>
  <c r="D8" i="1"/>
  <c r="D9" i="1"/>
  <c r="D10" i="1"/>
  <c r="D11" i="1"/>
  <c r="D12" i="1"/>
  <c r="C3" i="1" l="1"/>
  <c r="C4" i="1"/>
  <c r="C5" i="1"/>
  <c r="C6" i="1"/>
  <c r="C7" i="1"/>
  <c r="C8" i="1"/>
  <c r="C9" i="1"/>
  <c r="C10" i="1"/>
  <c r="C11" i="1"/>
  <c r="C12" i="1"/>
  <c r="B3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<sst xmlns="http://schemas.openxmlformats.org/spreadsheetml/2006/main" count="54" uniqueCount="25">
  <si>
    <t>Február</t>
  </si>
  <si>
    <t>INICIALY</t>
  </si>
  <si>
    <t>Zakázka</t>
  </si>
  <si>
    <t>Druh</t>
  </si>
  <si>
    <t>Financie</t>
  </si>
  <si>
    <t>S</t>
  </si>
  <si>
    <t>M</t>
  </si>
  <si>
    <t>T</t>
  </si>
  <si>
    <t>K</t>
  </si>
  <si>
    <t>O</t>
  </si>
  <si>
    <t>GP</t>
  </si>
  <si>
    <t>FS</t>
  </si>
  <si>
    <t>FMG</t>
  </si>
  <si>
    <t>FMB</t>
  </si>
  <si>
    <t>KONT</t>
  </si>
  <si>
    <t>PV</t>
  </si>
  <si>
    <t>P</t>
  </si>
  <si>
    <t>CZ</t>
  </si>
  <si>
    <t>druh</t>
  </si>
  <si>
    <t>financie</t>
  </si>
  <si>
    <t>KU</t>
  </si>
  <si>
    <t>PS</t>
  </si>
  <si>
    <t>ML</t>
  </si>
  <si>
    <t xml:space="preserve">KU 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</si>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</sst>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.1"/>
      <name val="Inconsolata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quotePrefix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</cellXfs>
  <cellStyles count="1">
    <cellStyle name="Normálna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1"/>
        <color auto="1"/>
        <name val="Inconsolat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blFaktura" displayName="tblFaktura" ref="A2:I12" totalsRowShown="0" headerRowDxfId="31" dataDxfId="30">
  <autoFilter ref="A2:I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Zakázka" dataDxfId="29"/>
    <tableColumn id="2" name="Druh" dataDxfId="28">
      <calculatedColumnFormula>IFERROR(VLOOKUP(tblFaktura[[#This Row],[Zakázka]],tblData[[CZ]:[druh]],2,0),"")</calculatedColumnFormula>
    </tableColumn>
    <tableColumn id="3" name="Financie" dataDxfId="27">
      <calculatedColumnFormula>IFERROR(VLOOKUP(tblFaktura[[#This Row],[Zakázka]],tblData[[CZ]:[financie]],3,0),"")</calculatedColumnFormula>
    </tableColumn>
    <tableColumn id="4" name="S" dataDxfId="26">
      <calculatedColumnFormula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calculatedColumnFormula>
    </tableColumn>
    <tableColumn id="5" name="M" dataDxfId="25">
      <calculatedColumnFormula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calculatedColumnFormula>
    </tableColumn>
    <tableColumn id="6" name="M2" dataDxfId="24">
      <calculatedColumnFormula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calculatedColumnFormula>
    </tableColumn>
    <tableColumn id="7" name="T" dataDxfId="23">
      <calculatedColumnFormula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calculatedColumnFormula>
    </tableColumn>
    <tableColumn id="8" name="K" dataDxfId="22">
      <calculatedColumnFormula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calculatedColumnFormula>
    </tableColumn>
    <tableColumn id="9" name="O" dataDxfId="21">
      <calculatedColumnFormula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calculatedColumnFormula>
    </tableColumn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id="3" name="tblVzorce" displayName="tblVzorce" ref="A1:H4" totalsRowShown="0" headerRowDxfId="20" dataDxfId="19">
  <autoFilter ref="A1:H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ruh" dataDxfId="18"/>
    <tableColumn id="2" name="FS" dataDxfId="17"/>
    <tableColumn id="3" name="FMG" dataDxfId="16"/>
    <tableColumn id="4" name="FMB" dataDxfId="15"/>
    <tableColumn id="5" name="KONT" dataDxfId="14"/>
    <tableColumn id="6" name="T" dataDxfId="13"/>
    <tableColumn id="7" name="K" dataDxfId="12"/>
    <tableColumn id="8" name="O" dataDxfId="11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id="4" name="tblData" displayName="tblData" ref="A2:I5" totalsRowShown="0" headerRowDxfId="10" dataDxfId="9">
  <autoFilter ref="A2:I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Z" dataDxfId="8"/>
    <tableColumn id="2" name="druh" dataDxfId="7"/>
    <tableColumn id="3" name="financie" dataDxfId="6"/>
    <tableColumn id="4" name="S" dataDxfId="5"/>
    <tableColumn id="5" name="M" dataDxfId="4"/>
    <tableColumn id="6" name="M2" dataDxfId="3"/>
    <tableColumn id="7" name="T" dataDxfId="2"/>
    <tableColumn id="8" name="K" dataDxfId="1"/>
    <tableColumn id="9" name="O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J14"/>
  <sheetViews>
    <sheetView tabSelected="1" workbookViewId="0">
      <selection activeCell="B15" sqref="B15"/>
    </sheetView>
  </sheetViews>
  <sheetFormatPr defaultRowHeight="15"/>
  <cols>
    <col min="1" max="1" width="10.5703125" customWidth="1"/>
    <col min="3" max="3" width="11" customWidth="1"/>
    <col min="4" max="4" width="14.5703125" bestFit="1" customWidth="1"/>
    <col min="5" max="5" width="11.140625" bestFit="1" customWidth="1"/>
  </cols>
  <sheetData>
    <row r="1" spans="1:10" ht="15.75" thickBo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" t="s">
        <v>1</v>
      </c>
    </row>
    <row r="2" spans="1:10" ht="15.75" thickBo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24</v>
      </c>
      <c r="G2" s="4" t="s">
        <v>7</v>
      </c>
      <c r="H2" s="4" t="s">
        <v>8</v>
      </c>
      <c r="I2" s="4" t="s">
        <v>9</v>
      </c>
      <c r="J2" s="3" t="s">
        <v>21</v>
      </c>
    </row>
    <row r="3" spans="1:10" ht="16.5" thickBot="1">
      <c r="A3" s="5">
        <v>1</v>
      </c>
      <c r="B3" s="6" t="str">
        <f>IFERROR(VLOOKUP(tblFaktura[[#This Row],[Zakázka]],tblData[[CZ]:[druh]],2,0),"")</f>
        <v>P</v>
      </c>
      <c r="C3" s="6">
        <f>IFERROR(VLOOKUP(tblFaktura[[#This Row],[Zakázka]],tblData[[CZ]:[financie]],3,0),"")</f>
        <v>100</v>
      </c>
      <c r="D3" s="7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>12</v>
      </c>
      <c r="E3" s="7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>0</v>
      </c>
      <c r="F3" s="7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>7.0000000000000009</v>
      </c>
      <c r="G3" s="7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>0</v>
      </c>
      <c r="H3" s="7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>2</v>
      </c>
      <c r="I3" s="7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>0</v>
      </c>
      <c r="J3" s="2"/>
    </row>
    <row r="4" spans="1:10" ht="16.5" thickBot="1">
      <c r="A4" s="8">
        <v>2</v>
      </c>
      <c r="B4" s="6" t="str">
        <f>IFERROR(VLOOKUP(tblFaktura[[#This Row],[Zakázka]],tblData[[CZ]:[druh]],2,0),"")</f>
        <v>GP</v>
      </c>
      <c r="C4" s="6">
        <f>IFERROR(VLOOKUP(tblFaktura[[#This Row],[Zakázka]],tblData[[CZ]:[financie]],3,0),"")</f>
        <v>200</v>
      </c>
      <c r="D4" s="7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>27.500000000000004</v>
      </c>
      <c r="E4" s="7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>14.000000000000002</v>
      </c>
      <c r="F4" s="7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>0</v>
      </c>
      <c r="G4" s="7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>4</v>
      </c>
      <c r="H4" s="7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>0</v>
      </c>
      <c r="I4" s="7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>0</v>
      </c>
      <c r="J4" s="2"/>
    </row>
    <row r="5" spans="1:10" ht="15.75">
      <c r="A5" s="9">
        <v>3</v>
      </c>
      <c r="B5" s="6" t="str">
        <f>IFERROR(VLOOKUP(tblFaktura[[#This Row],[Zakázka]],tblData[[CZ]:[druh]],2,0),"")</f>
        <v>PV</v>
      </c>
      <c r="C5" s="6">
        <f>IFERROR(VLOOKUP(tblFaktura[[#This Row],[Zakázka]],tblData[[CZ]:[financie]],3,0),"")</f>
        <v>300</v>
      </c>
      <c r="D5" s="7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>36</v>
      </c>
      <c r="E5" s="7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>0</v>
      </c>
      <c r="F5" s="7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>21.000000000000004</v>
      </c>
      <c r="G5" s="7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>0</v>
      </c>
      <c r="H5" s="7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>0</v>
      </c>
      <c r="I5" s="7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>6</v>
      </c>
    </row>
    <row r="6" spans="1:10" ht="15.75">
      <c r="A6" s="9"/>
      <c r="B6" s="6" t="str">
        <f>IFERROR(VLOOKUP(tblFaktura[[#This Row],[Zakázka]],tblData[[CZ]:[druh]],2,0),"")</f>
        <v/>
      </c>
      <c r="C6" s="6" t="str">
        <f>IFERROR(VLOOKUP(tblFaktura[[#This Row],[Zakázka]],tblData[[CZ]:[financie]],3,0),"")</f>
        <v/>
      </c>
      <c r="D6" s="7" t="str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/>
      </c>
      <c r="E6" s="7" t="str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/>
      </c>
      <c r="F6" s="7" t="str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/>
      </c>
      <c r="G6" s="7" t="str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/>
      </c>
      <c r="H6" s="7" t="str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/>
      </c>
      <c r="I6" s="7" t="str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/>
      </c>
    </row>
    <row r="7" spans="1:10" ht="15.75">
      <c r="A7" s="9"/>
      <c r="B7" s="6" t="str">
        <f>IFERROR(VLOOKUP(tblFaktura[[#This Row],[Zakázka]],tblData[[CZ]:[druh]],2,0),"")</f>
        <v/>
      </c>
      <c r="C7" s="6" t="str">
        <f>IFERROR(VLOOKUP(tblFaktura[[#This Row],[Zakázka]],tblData[[CZ]:[financie]],3,0),"")</f>
        <v/>
      </c>
      <c r="D7" s="7" t="str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/>
      </c>
      <c r="E7" s="7" t="str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/>
      </c>
      <c r="F7" s="7" t="str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/>
      </c>
      <c r="G7" s="7" t="str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/>
      </c>
      <c r="H7" s="7" t="str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/>
      </c>
      <c r="I7" s="7" t="str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/>
      </c>
    </row>
    <row r="8" spans="1:10" ht="15.75">
      <c r="A8" s="9">
        <v>2</v>
      </c>
      <c r="B8" s="6" t="str">
        <f>IFERROR(VLOOKUP(tblFaktura[[#This Row],[Zakázka]],tblData[[CZ]:[druh]],2,0),"")</f>
        <v>GP</v>
      </c>
      <c r="C8" s="6">
        <f>IFERROR(VLOOKUP(tblFaktura[[#This Row],[Zakázka]],tblData[[CZ]:[financie]],3,0),"")</f>
        <v>200</v>
      </c>
      <c r="D8" s="7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>27.500000000000004</v>
      </c>
      <c r="E8" s="7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>14.000000000000002</v>
      </c>
      <c r="F8" s="7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>0</v>
      </c>
      <c r="G8" s="7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>4</v>
      </c>
      <c r="H8" s="7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>0</v>
      </c>
      <c r="I8" s="7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>0</v>
      </c>
    </row>
    <row r="9" spans="1:10" ht="15.75">
      <c r="A9" s="9"/>
      <c r="B9" s="6" t="str">
        <f>IFERROR(VLOOKUP(tblFaktura[[#This Row],[Zakázka]],tblData[[CZ]:[druh]],2,0),"")</f>
        <v/>
      </c>
      <c r="C9" s="6" t="str">
        <f>IFERROR(VLOOKUP(tblFaktura[[#This Row],[Zakázka]],tblData[[CZ]:[financie]],3,0),"")</f>
        <v/>
      </c>
      <c r="D9" s="7" t="str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/>
      </c>
      <c r="E9" s="7" t="str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/>
      </c>
      <c r="F9" s="7" t="str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/>
      </c>
      <c r="G9" s="7" t="str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/>
      </c>
      <c r="H9" s="7" t="str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/>
      </c>
      <c r="I9" s="7" t="str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/>
      </c>
    </row>
    <row r="10" spans="1:10" ht="15.75">
      <c r="A10" s="9"/>
      <c r="B10" s="6" t="str">
        <f>IFERROR(VLOOKUP(tblFaktura[[#This Row],[Zakázka]],tblData[[CZ]:[druh]],2,0),"")</f>
        <v/>
      </c>
      <c r="C10" s="6" t="str">
        <f>IFERROR(VLOOKUP(tblFaktura[[#This Row],[Zakázka]],tblData[[CZ]:[financie]],3,0),"")</f>
        <v/>
      </c>
      <c r="D10" s="7" t="str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/>
      </c>
      <c r="E10" s="7" t="str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/>
      </c>
      <c r="F10" s="7" t="str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/>
      </c>
      <c r="G10" s="7" t="str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/>
      </c>
      <c r="H10" s="7" t="str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/>
      </c>
      <c r="I10" s="7" t="str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/>
      </c>
    </row>
    <row r="11" spans="1:10" ht="15.75">
      <c r="A11" s="9">
        <v>3</v>
      </c>
      <c r="B11" s="6" t="str">
        <f>IFERROR(VLOOKUP(tblFaktura[[#This Row],[Zakázka]],tblData[[CZ]:[druh]],2,0),"")</f>
        <v>PV</v>
      </c>
      <c r="C11" s="6">
        <f>IFERROR(VLOOKUP(tblFaktura[[#This Row],[Zakázka]],tblData[[CZ]:[financie]],3,0),"")</f>
        <v>300</v>
      </c>
      <c r="D11" s="7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>36</v>
      </c>
      <c r="E11" s="7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>0</v>
      </c>
      <c r="F11" s="7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>21.000000000000004</v>
      </c>
      <c r="G11" s="7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>0</v>
      </c>
      <c r="H11" s="7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>0</v>
      </c>
      <c r="I11" s="7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>6</v>
      </c>
    </row>
    <row r="12" spans="1:10">
      <c r="A12" s="9"/>
      <c r="B12" s="9" t="str">
        <f>IFERROR(VLOOKUP(tblFaktura[[#This Row],[Zakázka]],tblData[[CZ]:[druh]],2,0),"")</f>
        <v/>
      </c>
      <c r="C12" s="9" t="str">
        <f>IFERROR(VLOOKUP(tblFaktura[[#This Row],[Zakázka]],tblData[[CZ]:[financie]],3,0),"")</f>
        <v/>
      </c>
      <c r="D12" s="9" t="str">
        <f>IF(tblFaktura[[#This Row],[Druh]]="","",IF(COUNTIFS(tblData[CZ],tblFaktura[[#This Row],[Zakázka]],tblData[druh],tblFaktura[[#This Row],[Druh]],tblData[S],Faktura!$J$2)&gt;0,tblFaktura[[#This Row],[Financie]]*(VLOOKUP(tblFaktura[[#This Row],[Druh]],tblVzorce[[Druh]:[FS]],2,FALSE)),0))</f>
        <v/>
      </c>
      <c r="E12" s="9" t="str">
        <f>IF(tblFaktura[[#This Row],[Druh]]="","",IF(COUNTIFS(tblData[CZ],tblFaktura[[#This Row],[Zakázka]],tblData[druh],tblFaktura[[#This Row],[Druh]],tblData[M],Faktura!$J$2)&gt;0,tblFaktura[[#This Row],[Financie]]*(VLOOKUP(tblFaktura[[#This Row],[Druh]],tblVzorce[[Druh]:[FMG]],3,FALSE)),0))</f>
        <v/>
      </c>
      <c r="F12" s="9" t="str">
        <f>IF(tblFaktura[[#This Row],[Druh]]="","",IF(COUNTIFS(tblData[CZ],tblFaktura[[#This Row],[Zakázka]],tblData[druh],tblFaktura[[#This Row],[Druh]],tblData[M2],Faktura!$J$2)&gt;0,tblFaktura[[#This Row],[Financie]]*(VLOOKUP(tblFaktura[[#This Row],[Druh]],tblVzorce[[Druh]:[FMB]],4,FALSE)),0))</f>
        <v/>
      </c>
      <c r="G12" s="9" t="str">
        <f>IF(tblFaktura[[#This Row],[Druh]]="","",IF(COUNTIFS(tblData[CZ],tblFaktura[[#This Row],[Zakázka]],tblData[druh],tblFaktura[[#This Row],[Druh]],tblData[T],Faktura!$J$2)&gt;0,tblFaktura[[#This Row],[Financie]]*(VLOOKUP(tblFaktura[[#This Row],[Druh]],tblVzorce[[Druh]:[T]],6,FALSE)),0))</f>
        <v/>
      </c>
      <c r="H12" s="9" t="str">
        <f>IF(tblFaktura[[#This Row],[Druh]]="","",IF(COUNTIFS(tblData[CZ],tblFaktura[[#This Row],[Zakázka]],tblData[druh],tblFaktura[[#This Row],[Druh]],tblData[K],Faktura!$J$2)&gt;0,tblFaktura[[#This Row],[Financie]]*(VLOOKUP(tblFaktura[[#This Row],[Druh]],tblVzorce[[Druh]:[K]],7,FALSE)),0))</f>
        <v/>
      </c>
      <c r="I12" s="9" t="str">
        <f>IF(tblFaktura[[#This Row],[Druh]]="","",IF(COUNTIFS(tblData[CZ],tblFaktura[[#This Row],[Zakázka]],tblData[druh],tblFaktura[[#This Row],[Druh]],tblData[O],Faktura!$J$2)&gt;0,tblFaktura[[#This Row],[Financie]]*(VLOOKUP(tblFaktura[[#This Row],[Druh]],tblVzorce[[Druh]:[O]],8,FALSE)),0))</f>
        <v/>
      </c>
    </row>
    <row r="14" spans="1:10">
      <c r="A14" s="10"/>
    </row>
  </sheetData>
  <mergeCells count="1">
    <mergeCell ref="A1:I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H4"/>
  <sheetViews>
    <sheetView workbookViewId="0">
      <selection activeCell="C3" sqref="C3"/>
    </sheetView>
  </sheetViews>
  <sheetFormatPr defaultRowHeight="15"/>
  <sheetData>
    <row r="1" spans="1:8">
      <c r="A1" s="8" t="s">
        <v>3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7</v>
      </c>
      <c r="G1" s="8" t="s">
        <v>8</v>
      </c>
      <c r="H1" s="8" t="s">
        <v>9</v>
      </c>
    </row>
    <row r="2" spans="1:8">
      <c r="A2" s="8" t="s">
        <v>10</v>
      </c>
      <c r="B2" s="8">
        <v>0.13750000000000001</v>
      </c>
      <c r="C2" s="8">
        <v>7.0000000000000007E-2</v>
      </c>
      <c r="D2" s="8">
        <v>0.05</v>
      </c>
      <c r="E2" s="8">
        <v>0.25</v>
      </c>
      <c r="F2" s="8">
        <v>0.02</v>
      </c>
      <c r="G2" s="8">
        <v>0.02</v>
      </c>
      <c r="H2" s="8">
        <v>0.02</v>
      </c>
    </row>
    <row r="3" spans="1:8">
      <c r="A3" s="8" t="s">
        <v>15</v>
      </c>
      <c r="B3" s="8">
        <v>0.12</v>
      </c>
      <c r="C3" s="8">
        <v>0.11</v>
      </c>
      <c r="D3" s="8">
        <v>7.0000000000000007E-2</v>
      </c>
      <c r="E3" s="8">
        <v>0.3</v>
      </c>
      <c r="F3" s="8">
        <v>0.02</v>
      </c>
      <c r="G3" s="8">
        <v>0.02</v>
      </c>
      <c r="H3" s="8">
        <v>0.02</v>
      </c>
    </row>
    <row r="4" spans="1:8">
      <c r="A4" s="8" t="s">
        <v>16</v>
      </c>
      <c r="B4" s="8">
        <v>0.12</v>
      </c>
      <c r="C4" s="8">
        <v>0.11</v>
      </c>
      <c r="D4" s="8">
        <v>7.0000000000000007E-2</v>
      </c>
      <c r="E4" s="8">
        <v>0.3</v>
      </c>
      <c r="F4" s="8">
        <v>0.02</v>
      </c>
      <c r="G4" s="8">
        <v>0.02</v>
      </c>
      <c r="H4" s="8">
        <v>0.02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I5"/>
  <sheetViews>
    <sheetView workbookViewId="0">
      <selection activeCell="G10" sqref="G10"/>
    </sheetView>
  </sheetViews>
  <sheetFormatPr defaultRowHeight="15"/>
  <cols>
    <col min="1" max="1" width="11.5703125" bestFit="1" customWidth="1"/>
    <col min="3" max="3" width="10.42578125" customWidth="1"/>
  </cols>
  <sheetData>
    <row r="1" spans="1:9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>
      <c r="A2" s="4" t="s">
        <v>17</v>
      </c>
      <c r="B2" s="4" t="s">
        <v>18</v>
      </c>
      <c r="C2" s="4" t="s">
        <v>19</v>
      </c>
      <c r="D2" s="4" t="s">
        <v>5</v>
      </c>
      <c r="E2" s="4" t="s">
        <v>6</v>
      </c>
      <c r="F2" s="4" t="s">
        <v>24</v>
      </c>
      <c r="G2" s="4" t="s">
        <v>7</v>
      </c>
      <c r="H2" s="4" t="s">
        <v>8</v>
      </c>
      <c r="I2" s="4" t="s">
        <v>9</v>
      </c>
    </row>
    <row r="3" spans="1:9">
      <c r="A3" s="8">
        <v>1</v>
      </c>
      <c r="B3" s="8" t="s">
        <v>16</v>
      </c>
      <c r="C3" s="8">
        <v>100</v>
      </c>
      <c r="D3" s="8" t="s">
        <v>21</v>
      </c>
      <c r="E3" s="8" t="s">
        <v>20</v>
      </c>
      <c r="F3" s="8" t="s">
        <v>21</v>
      </c>
      <c r="G3" s="8" t="s">
        <v>23</v>
      </c>
      <c r="H3" s="8" t="s">
        <v>21</v>
      </c>
      <c r="I3" s="8" t="s">
        <v>22</v>
      </c>
    </row>
    <row r="4" spans="1:9">
      <c r="A4" s="8">
        <v>2</v>
      </c>
      <c r="B4" s="8" t="s">
        <v>10</v>
      </c>
      <c r="C4" s="8">
        <v>200</v>
      </c>
      <c r="D4" s="8" t="s">
        <v>21</v>
      </c>
      <c r="E4" s="8" t="s">
        <v>21</v>
      </c>
      <c r="F4" s="8" t="s">
        <v>20</v>
      </c>
      <c r="G4" s="8" t="s">
        <v>21</v>
      </c>
      <c r="H4" s="8" t="s">
        <v>22</v>
      </c>
      <c r="I4" s="8" t="s">
        <v>22</v>
      </c>
    </row>
    <row r="5" spans="1:9">
      <c r="A5" s="8">
        <v>3</v>
      </c>
      <c r="B5" s="8" t="s">
        <v>15</v>
      </c>
      <c r="C5" s="8">
        <v>300</v>
      </c>
      <c r="D5" s="8" t="s">
        <v>21</v>
      </c>
      <c r="E5" s="8" t="s">
        <v>22</v>
      </c>
      <c r="F5" s="8" t="s">
        <v>21</v>
      </c>
      <c r="G5" s="8" t="s">
        <v>22</v>
      </c>
      <c r="H5" s="8" t="s">
        <v>22</v>
      </c>
      <c r="I5" s="8" t="s">
        <v>21</v>
      </c>
    </row>
  </sheetData>
  <mergeCells count="1">
    <mergeCell ref="A1:I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Faktura</vt:lpstr>
      <vt:lpstr>vzorce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Používateľ systému Windows</cp:lastModifiedBy>
  <dcterms:created xsi:type="dcterms:W3CDTF">2017-03-07T12:23:11Z</dcterms:created>
  <dcterms:modified xsi:type="dcterms:W3CDTF">2017-03-10T16:35:05Z</dcterms:modified>
</cp:coreProperties>
</file>