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8195" windowHeight="7755"/>
  </bookViews>
  <sheets>
    <sheet name="Faktura" sheetId="1" r:id="rId1"/>
    <sheet name="vzorce" sheetId="2" r:id="rId2"/>
    <sheet name="Data" sheetId="3" r:id="rId3"/>
  </sheets>
  <calcPr calcId="125725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3"/>
  <c r="D11"/>
  <c r="D6"/>
  <c r="D7"/>
  <c r="D8"/>
  <c r="D9"/>
  <c r="D10"/>
  <c r="I4"/>
  <c r="I6"/>
  <c r="I7"/>
  <c r="I8"/>
  <c r="I9"/>
  <c r="I10"/>
  <c r="I11"/>
  <c r="I3"/>
  <c r="H4"/>
  <c r="H5"/>
  <c r="H6"/>
  <c r="H7"/>
  <c r="H8"/>
  <c r="H9"/>
  <c r="H10"/>
  <c r="H11"/>
  <c r="G4"/>
  <c r="G5"/>
  <c r="G6"/>
  <c r="G7"/>
  <c r="G8"/>
  <c r="G9"/>
  <c r="G10"/>
  <c r="G11"/>
  <c r="G3"/>
  <c r="F4"/>
  <c r="F6"/>
  <c r="F7"/>
  <c r="F8"/>
  <c r="F9"/>
  <c r="F10"/>
  <c r="F11"/>
  <c r="D4"/>
  <c r="C4"/>
  <c r="C5"/>
  <c r="I5" s="1"/>
  <c r="C6"/>
  <c r="C7"/>
  <c r="C8"/>
  <c r="C9"/>
  <c r="C10"/>
  <c r="C11"/>
  <c r="B4"/>
  <c r="B5"/>
  <c r="B6"/>
  <c r="B7"/>
  <c r="B8"/>
  <c r="B9"/>
  <c r="B10"/>
  <c r="B11"/>
  <c r="B3"/>
  <c r="C3"/>
  <c r="H3" s="1"/>
  <c r="F5" l="1"/>
  <c r="D5"/>
  <c r="D3"/>
  <c r="F3"/>
</calcChain>
</file>

<file path=xl/sharedStrings.xml><?xml version="1.0" encoding="utf-8"?>
<sst xmlns="http://schemas.openxmlformats.org/spreadsheetml/2006/main" count="53" uniqueCount="24">
  <si>
    <t>Február</t>
  </si>
  <si>
    <t>INICIALY</t>
  </si>
  <si>
    <t>Zakázka</t>
  </si>
  <si>
    <t>Druh</t>
  </si>
  <si>
    <t>Financie</t>
  </si>
  <si>
    <t>S</t>
  </si>
  <si>
    <t>M</t>
  </si>
  <si>
    <t>T</t>
  </si>
  <si>
    <t>K</t>
  </si>
  <si>
    <t>O</t>
  </si>
  <si>
    <t>GP</t>
  </si>
  <si>
    <t>FS</t>
  </si>
  <si>
    <t>FMG</t>
  </si>
  <si>
    <t>FMB</t>
  </si>
  <si>
    <t>KONT</t>
  </si>
  <si>
    <t>PV</t>
  </si>
  <si>
    <t>P</t>
  </si>
  <si>
    <t>CZ</t>
  </si>
  <si>
    <t>druh</t>
  </si>
  <si>
    <t>financie</t>
  </si>
  <si>
    <t>KU</t>
  </si>
  <si>
    <t>PS</t>
  </si>
  <si>
    <t>ML</t>
  </si>
  <si>
    <t xml:space="preserve">KU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</si>
</sst>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2.1"/>
      <color rgb="FF000000"/>
      <name val="Inconsolata"/>
    </font>
    <font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5" fillId="4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0" borderId="1" xfId="0" applyNumberFormat="1" applyFont="1" applyBorder="1" applyAlignment="1">
      <alignment horizontal="right" wrapText="1"/>
    </xf>
    <xf numFmtId="0" fontId="6" fillId="0" borderId="0" xfId="0" applyFo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D18" sqref="D18:D19"/>
    </sheetView>
  </sheetViews>
  <sheetFormatPr defaultRowHeight="15"/>
  <cols>
    <col min="4" max="4" width="14.5703125" bestFit="1" customWidth="1"/>
  </cols>
  <sheetData>
    <row r="1" spans="1:10" ht="15.75" thickBo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" t="s">
        <v>1</v>
      </c>
    </row>
    <row r="2" spans="1:10" ht="15.75" thickBot="1">
      <c r="A2" s="2" t="s">
        <v>2</v>
      </c>
      <c r="B2" s="2" t="s">
        <v>3</v>
      </c>
      <c r="C2" s="2" t="s">
        <v>4</v>
      </c>
      <c r="D2" s="1" t="s">
        <v>5</v>
      </c>
      <c r="E2" s="1" t="s">
        <v>6</v>
      </c>
      <c r="F2" s="1" t="s">
        <v>6</v>
      </c>
      <c r="G2" s="1" t="s">
        <v>7</v>
      </c>
      <c r="H2" s="1" t="s">
        <v>8</v>
      </c>
      <c r="I2" s="1" t="s">
        <v>9</v>
      </c>
      <c r="J2" s="3" t="s">
        <v>21</v>
      </c>
    </row>
    <row r="3" spans="1:10" ht="16.5" thickBot="1">
      <c r="A3" s="14">
        <v>1</v>
      </c>
      <c r="B3" s="15" t="str">
        <f>VLOOKUP(A3,Data!A:C,2,0)</f>
        <v>P</v>
      </c>
      <c r="C3" s="15">
        <f>VLOOKUP(A3,Data!A:C,3,0)</f>
        <v>100</v>
      </c>
      <c r="D3" s="6" t="e">
        <f>VLOOKUP(A:A,Data!A1:I5,4,0)+IF(Data!D3=$J$2,((C:C)*(VLOOKUP($B:$B,vzorce!$A$2:$H$11,2,FALSE))),0)</f>
        <v>#VALUE!</v>
      </c>
      <c r="E3" s="6">
        <f>IF(Data!E3=$J$2,((C:C)*(VLOOKUP($B:$B,vzorce!$A$2:$H$11,3,FALSE))),0)</f>
        <v>0</v>
      </c>
      <c r="F3" s="6">
        <f>IF(Data!F3=$J$2,((C:C)*(VLOOKUP($B:$B,vzorce!$A$2:$H$11,4,FALSE))),0)</f>
        <v>7.0000000000000009</v>
      </c>
      <c r="G3" s="6">
        <f>IF(Data!G3=$J$2,((C:C)*(VLOOKUP($B:$B,vzorce!$A$2:$H$11,5,FALSE))),0)</f>
        <v>0</v>
      </c>
      <c r="H3" s="6">
        <f>IF(Data!H3=$J$2,((C:C)*(VLOOKUP($B:$B,vzorce!$A$2:$H$11,6,FALSE))),0)</f>
        <v>2</v>
      </c>
      <c r="I3" s="6">
        <f>IF(Data!I3=$J$2,((C:C)*(VLOOKUP($B:$B,vzorce!$A$2:$H$11,7,FALSE))),0)</f>
        <v>0</v>
      </c>
      <c r="J3" s="7"/>
    </row>
    <row r="4" spans="1:10" ht="16.5" thickBot="1">
      <c r="A4" s="5">
        <v>2</v>
      </c>
      <c r="B4" s="15" t="str">
        <f>VLOOKUP(A4,Data!A:C,2,0)</f>
        <v>GP</v>
      </c>
      <c r="C4" s="15">
        <f>VLOOKUP(A4,Data!A:C,3,0)</f>
        <v>200</v>
      </c>
      <c r="D4" s="6">
        <f>IF(Data!D4=$J$2,((C:C)*(VLOOKUP($B:$B,vzorce!$A$2:$H$11,2,FALSE))),0)</f>
        <v>27.500000000000004</v>
      </c>
      <c r="E4" s="6">
        <f>IF(Data!E4=$J$2,((C:C)*(VLOOKUP($B:$B,vzorce!$A$2:$H$11,3,FALSE))),0)</f>
        <v>14.000000000000002</v>
      </c>
      <c r="F4" s="6">
        <f>IF(Data!F4=$J$2,((C:C)*(VLOOKUP($B:$B,vzorce!$A$2:$H$11,4,FALSE))),0)</f>
        <v>0</v>
      </c>
      <c r="G4" s="6">
        <f>IF(Data!G4=$J$2,((C:C)*(VLOOKUP($B:$B,vzorce!$A$2:$H$11,5,FALSE))),0)</f>
        <v>50</v>
      </c>
      <c r="H4" s="6">
        <f>IF(Data!H4=$J$2,((C:C)*(VLOOKUP($B:$B,vzorce!$A$2:$H$11,6,FALSE))),0)</f>
        <v>0</v>
      </c>
      <c r="I4" s="6">
        <f>IF(Data!I4=$J$2,((C:C)*(VLOOKUP($B:$B,vzorce!$A$2:$H$11,7,FALSE))),0)</f>
        <v>0</v>
      </c>
      <c r="J4" s="7"/>
    </row>
    <row r="5" spans="1:10" ht="16.5" thickBot="1">
      <c r="A5">
        <v>3</v>
      </c>
      <c r="B5" s="15" t="str">
        <f>VLOOKUP(A5,Data!A:C,2,0)</f>
        <v>PV</v>
      </c>
      <c r="C5" s="15">
        <f>VLOOKUP(A5,Data!A:C,3,0)</f>
        <v>300</v>
      </c>
      <c r="D5" s="6">
        <f>IF(Data!D5=$J$2,((C:C)*(VLOOKUP($B:$B,vzorce!$A$2:$H$11,2,FALSE))),0)</f>
        <v>36</v>
      </c>
      <c r="E5" s="6">
        <f>IF(Data!E5=$J$2,((C:C)*(VLOOKUP($B:$B,vzorce!$A$2:$H$11,3,FALSE))),0)</f>
        <v>0</v>
      </c>
      <c r="F5" s="6">
        <f>IF(Data!F5=$J$2,((C:C)*(VLOOKUP($B:$B,vzorce!$A$2:$H$11,4,FALSE))),0)</f>
        <v>21.000000000000004</v>
      </c>
      <c r="G5" s="6">
        <f>IF(Data!G5=$J$2,((C:C)*(VLOOKUP($B:$B,vzorce!$A$2:$H$11,5,FALSE))),0)</f>
        <v>0</v>
      </c>
      <c r="H5" s="6">
        <f>IF(Data!H5=$J$2,((C:C)*(VLOOKUP($B:$B,vzorce!$A$2:$H$11,6,FALSE))),0)</f>
        <v>0</v>
      </c>
      <c r="I5" s="6">
        <f>IF(Data!I5=$J$2,((C:C)*(VLOOKUP($B:$B,vzorce!$A$2:$H$11,7,FALSE))),0)</f>
        <v>6</v>
      </c>
    </row>
    <row r="6" spans="1:10" ht="16.5" thickBot="1">
      <c r="B6" s="15" t="e">
        <f>VLOOKUP(A6,Data!A:C,2,0)</f>
        <v>#N/A</v>
      </c>
      <c r="C6" s="15" t="e">
        <f>VLOOKUP(A6,Data!A:C,3,0)</f>
        <v>#N/A</v>
      </c>
      <c r="D6" s="6">
        <f>IF(Data!D6=$J$2,((C:C)*(VLOOKUP($B:$B,vzorce!$A$2:$H$11,2,FALSE))),0)</f>
        <v>0</v>
      </c>
      <c r="E6" s="6">
        <f>IF(Data!E6=$J$2,((C:C)*(VLOOKUP($B:$B,vzorce!$A$2:$H$11,3,FALSE))),0)</f>
        <v>0</v>
      </c>
      <c r="F6" s="6">
        <f>IF(Data!F6=$J$2,((C:C)*(VLOOKUP($B:$B,vzorce!$A$2:$H$11,4,FALSE))),0)</f>
        <v>0</v>
      </c>
      <c r="G6" s="6">
        <f>IF(Data!G6=$J$2,((C:C)*(VLOOKUP($B:$B,vzorce!$A$2:$H$11,5,FALSE))),0)</f>
        <v>0</v>
      </c>
      <c r="H6" s="6">
        <f>IF(Data!H6=$J$2,((C:C)*(VLOOKUP($B:$B,vzorce!$A$2:$H$11,6,FALSE))),0)</f>
        <v>0</v>
      </c>
      <c r="I6" s="6">
        <f>IF(Data!I6=$J$2,((C:C)*(VLOOKUP($B:$B,vzorce!$A$2:$H$11,7,FALSE))),0)</f>
        <v>0</v>
      </c>
    </row>
    <row r="7" spans="1:10" ht="16.5" thickBot="1">
      <c r="B7" s="15" t="e">
        <f>VLOOKUP(A7,Data!A:C,2,0)</f>
        <v>#N/A</v>
      </c>
      <c r="C7" s="15" t="e">
        <f>VLOOKUP(A7,Data!A:C,3,0)</f>
        <v>#N/A</v>
      </c>
      <c r="D7" s="6">
        <f>IF(Data!D7=$J$2,((C:C)*(VLOOKUP($B:$B,vzorce!$A$2:$H$11,2,FALSE))),0)</f>
        <v>0</v>
      </c>
      <c r="E7" s="6">
        <f>IF(Data!E7=$J$2,((C:C)*(VLOOKUP($B:$B,vzorce!$A$2:$H$11,3,FALSE))),0)</f>
        <v>0</v>
      </c>
      <c r="F7" s="6">
        <f>IF(Data!F7=$J$2,((C:C)*(VLOOKUP($B:$B,vzorce!$A$2:$H$11,4,FALSE))),0)</f>
        <v>0</v>
      </c>
      <c r="G7" s="6">
        <f>IF(Data!G7=$J$2,((C:C)*(VLOOKUP($B:$B,vzorce!$A$2:$H$11,5,FALSE))),0)</f>
        <v>0</v>
      </c>
      <c r="H7" s="6">
        <f>IF(Data!H7=$J$2,((C:C)*(VLOOKUP($B:$B,vzorce!$A$2:$H$11,6,FALSE))),0)</f>
        <v>0</v>
      </c>
      <c r="I7" s="6">
        <f>IF(Data!I7=$J$2,((C:C)*(VLOOKUP($B:$B,vzorce!$A$2:$H$11,7,FALSE))),0)</f>
        <v>0</v>
      </c>
    </row>
    <row r="8" spans="1:10" ht="16.5" thickBot="1">
      <c r="A8">
        <v>2</v>
      </c>
      <c r="B8" s="15" t="str">
        <f>VLOOKUP(A8,Data!A:C,2,0)</f>
        <v>GP</v>
      </c>
      <c r="C8" s="15">
        <f>VLOOKUP(A8,Data!A:C,3,0)</f>
        <v>200</v>
      </c>
      <c r="D8" s="6">
        <f>IF(Data!D8=$J$2,((C:C)*(VLOOKUP($B:$B,vzorce!$A$2:$H$11,2,FALSE))),0)</f>
        <v>0</v>
      </c>
      <c r="E8" s="6">
        <f>IF(Data!E8=$J$2,((C:C)*(VLOOKUP($B:$B,vzorce!$A$2:$H$11,3,FALSE))),0)</f>
        <v>0</v>
      </c>
      <c r="F8" s="6">
        <f>IF(Data!F8=$J$2,((C:C)*(VLOOKUP($B:$B,vzorce!$A$2:$H$11,4,FALSE))),0)</f>
        <v>0</v>
      </c>
      <c r="G8" s="6">
        <f>IF(Data!G8=$J$2,((C:C)*(VLOOKUP($B:$B,vzorce!$A$2:$H$11,5,FALSE))),0)</f>
        <v>0</v>
      </c>
      <c r="H8" s="6">
        <f>IF(Data!H8=$J$2,((C:C)*(VLOOKUP($B:$B,vzorce!$A$2:$H$11,6,FALSE))),0)</f>
        <v>0</v>
      </c>
      <c r="I8" s="6">
        <f>IF(Data!I8=$J$2,((C:C)*(VLOOKUP($B:$B,vzorce!$A$2:$H$11,7,FALSE))),0)</f>
        <v>0</v>
      </c>
    </row>
    <row r="9" spans="1:10" ht="16.5" thickBot="1">
      <c r="B9" s="15" t="e">
        <f>VLOOKUP(A9,Data!A:C,2,0)</f>
        <v>#N/A</v>
      </c>
      <c r="C9" s="15" t="e">
        <f>VLOOKUP(A9,Data!A:C,3,0)</f>
        <v>#N/A</v>
      </c>
      <c r="D9" s="6">
        <f>IF(Data!D9=$J$2,((C:C)*(VLOOKUP($B:$B,vzorce!$A$2:$H$11,2,FALSE))),0)</f>
        <v>0</v>
      </c>
      <c r="E9" s="6">
        <f>IF(Data!E9=$J$2,((C:C)*(VLOOKUP($B:$B,vzorce!$A$2:$H$11,3,FALSE))),0)</f>
        <v>0</v>
      </c>
      <c r="F9" s="6">
        <f>IF(Data!F9=$J$2,((C:C)*(VLOOKUP($B:$B,vzorce!$A$2:$H$11,4,FALSE))),0)</f>
        <v>0</v>
      </c>
      <c r="G9" s="6">
        <f>IF(Data!G9=$J$2,((C:C)*(VLOOKUP($B:$B,vzorce!$A$2:$H$11,5,FALSE))),0)</f>
        <v>0</v>
      </c>
      <c r="H9" s="6">
        <f>IF(Data!H9=$J$2,((C:C)*(VLOOKUP($B:$B,vzorce!$A$2:$H$11,6,FALSE))),0)</f>
        <v>0</v>
      </c>
      <c r="I9" s="6">
        <f>IF(Data!I9=$J$2,((C:C)*(VLOOKUP($B:$B,vzorce!$A$2:$H$11,7,FALSE))),0)</f>
        <v>0</v>
      </c>
    </row>
    <row r="10" spans="1:10" ht="16.5" thickBot="1">
      <c r="B10" s="15" t="e">
        <f>VLOOKUP(A10,Data!A:C,2,0)</f>
        <v>#N/A</v>
      </c>
      <c r="C10" s="15" t="e">
        <f>VLOOKUP(A10,Data!A:C,3,0)</f>
        <v>#N/A</v>
      </c>
      <c r="D10" s="6">
        <f>IF(Data!D10=$J$2,((C:C)*(VLOOKUP($B:$B,vzorce!$A$2:$H$11,2,FALSE))),0)</f>
        <v>0</v>
      </c>
      <c r="E10" s="6">
        <f>IF(Data!E10=$J$2,((C:C)*(VLOOKUP($B:$B,vzorce!$A$2:$H$11,3,FALSE))),0)</f>
        <v>0</v>
      </c>
      <c r="F10" s="6">
        <f>IF(Data!F10=$J$2,((C:C)*(VLOOKUP($B:$B,vzorce!$A$2:$H$11,4,FALSE))),0)</f>
        <v>0</v>
      </c>
      <c r="G10" s="6">
        <f>IF(Data!G10=$J$2,((C:C)*(VLOOKUP($B:$B,vzorce!$A$2:$H$11,5,FALSE))),0)</f>
        <v>0</v>
      </c>
      <c r="H10" s="6">
        <f>IF(Data!H10=$J$2,((C:C)*(VLOOKUP($B:$B,vzorce!$A$2:$H$11,6,FALSE))),0)</f>
        <v>0</v>
      </c>
      <c r="I10" s="6">
        <f>IF(Data!I10=$J$2,((C:C)*(VLOOKUP($B:$B,vzorce!$A$2:$H$11,7,FALSE))),0)</f>
        <v>0</v>
      </c>
    </row>
    <row r="11" spans="1:10" ht="16.5" thickBot="1">
      <c r="A11">
        <v>3</v>
      </c>
      <c r="B11" s="15" t="str">
        <f>VLOOKUP(A11,Data!A:C,2,0)</f>
        <v>PV</v>
      </c>
      <c r="C11" s="15">
        <f>VLOOKUP(A11,Data!A:C,3,0)</f>
        <v>300</v>
      </c>
      <c r="D11" s="6">
        <f>IF(Data!D11=$J$2,((C:C)*(VLOOKUP($B:$B,vzorce!$A$2:$H$11,2,FALSE))),0)</f>
        <v>0</v>
      </c>
      <c r="E11" s="6">
        <f>IF(Data!E11=$J$2,((C:C)*(VLOOKUP($B:$B,vzorce!$A$2:$H$11,3,FALSE))),0)</f>
        <v>0</v>
      </c>
      <c r="F11" s="6">
        <f>IF(Data!F11=$J$2,((C:C)*(VLOOKUP($B:$B,vzorce!$A$2:$H$11,4,FALSE))),0)</f>
        <v>0</v>
      </c>
      <c r="G11" s="6">
        <f>IF(Data!G11=$J$2,((C:C)*(VLOOKUP($B:$B,vzorce!$A$2:$H$11,5,FALSE))),0)</f>
        <v>0</v>
      </c>
      <c r="H11" s="6">
        <f>IF(Data!H11=$J$2,((C:C)*(VLOOKUP($B:$B,vzorce!$A$2:$H$11,6,FALSE))),0)</f>
        <v>0</v>
      </c>
      <c r="I11" s="6">
        <f>IF(Data!I11=$J$2,((C:C)*(VLOOKUP($B:$B,vzorce!$A$2:$H$11,7,FALSE))),0)</f>
        <v>0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C23" sqref="C23"/>
    </sheetView>
  </sheetViews>
  <sheetFormatPr defaultRowHeight="15"/>
  <sheetData>
    <row r="1" spans="1:8" ht="15.75" thickBot="1">
      <c r="A1" s="7"/>
      <c r="B1" s="7" t="s">
        <v>11</v>
      </c>
      <c r="C1" s="7" t="s">
        <v>12</v>
      </c>
      <c r="D1" s="7" t="s">
        <v>13</v>
      </c>
      <c r="E1" s="7" t="s">
        <v>14</v>
      </c>
      <c r="F1" s="7" t="s">
        <v>7</v>
      </c>
      <c r="G1" s="7" t="s">
        <v>8</v>
      </c>
      <c r="H1" s="7" t="s">
        <v>9</v>
      </c>
    </row>
    <row r="2" spans="1:8" ht="15.75" thickBot="1">
      <c r="A2" s="7" t="s">
        <v>10</v>
      </c>
      <c r="B2" s="8">
        <v>0.13750000000000001</v>
      </c>
      <c r="C2" s="8">
        <v>7.0000000000000007E-2</v>
      </c>
      <c r="D2" s="8">
        <v>0.05</v>
      </c>
      <c r="E2" s="8">
        <v>0.25</v>
      </c>
      <c r="F2" s="8">
        <v>0.02</v>
      </c>
      <c r="G2" s="8">
        <v>0.02</v>
      </c>
      <c r="H2" s="8">
        <v>0.02</v>
      </c>
    </row>
    <row r="3" spans="1:8" ht="15.75" thickBot="1">
      <c r="A3" s="7" t="s">
        <v>15</v>
      </c>
      <c r="B3" s="8">
        <v>0.12</v>
      </c>
      <c r="C3" s="8">
        <v>0.11</v>
      </c>
      <c r="D3" s="8">
        <v>7.0000000000000007E-2</v>
      </c>
      <c r="E3" s="8">
        <v>0.3</v>
      </c>
      <c r="F3" s="8">
        <v>0.02</v>
      </c>
      <c r="G3" s="8">
        <v>0.02</v>
      </c>
      <c r="H3" s="8">
        <v>0.02</v>
      </c>
    </row>
    <row r="4" spans="1:8" ht="15.75" thickBot="1">
      <c r="A4" s="7" t="s">
        <v>16</v>
      </c>
      <c r="B4" s="8">
        <v>0.12</v>
      </c>
      <c r="C4" s="8">
        <v>0.11</v>
      </c>
      <c r="D4" s="8">
        <v>7.0000000000000007E-2</v>
      </c>
      <c r="E4" s="8">
        <v>0.3</v>
      </c>
      <c r="F4" s="8">
        <v>0.02</v>
      </c>
      <c r="G4" s="8">
        <v>0.02</v>
      </c>
      <c r="H4" s="8">
        <v>0.02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F12" sqref="F12"/>
    </sheetView>
  </sheetViews>
  <sheetFormatPr defaultRowHeight="15"/>
  <cols>
    <col min="1" max="1" width="11.5703125" bestFit="1" customWidth="1"/>
  </cols>
  <sheetData>
    <row r="1" spans="1:9" ht="15.75" thickBot="1">
      <c r="A1" s="1" t="s">
        <v>17</v>
      </c>
      <c r="B1" s="1" t="s">
        <v>18</v>
      </c>
      <c r="C1" s="1" t="s">
        <v>19</v>
      </c>
      <c r="D1" s="1" t="s">
        <v>5</v>
      </c>
      <c r="E1" s="1" t="s">
        <v>6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 ht="15.75" thickBot="1">
      <c r="A2" s="12" t="s">
        <v>0</v>
      </c>
      <c r="B2" s="13"/>
      <c r="C2" s="13"/>
      <c r="D2" s="13"/>
      <c r="E2" s="13"/>
      <c r="F2" s="13"/>
      <c r="G2" s="13"/>
      <c r="H2" s="13"/>
      <c r="I2" s="13"/>
    </row>
    <row r="3" spans="1:9" ht="15.75" thickBot="1">
      <c r="A3" s="5">
        <v>1</v>
      </c>
      <c r="B3" s="4" t="s">
        <v>16</v>
      </c>
      <c r="C3" s="5">
        <v>100</v>
      </c>
      <c r="D3" s="11" t="s">
        <v>21</v>
      </c>
      <c r="E3" s="11" t="s">
        <v>20</v>
      </c>
      <c r="F3" s="11" t="s">
        <v>21</v>
      </c>
      <c r="G3" s="11" t="s">
        <v>23</v>
      </c>
      <c r="H3" s="11" t="s">
        <v>21</v>
      </c>
      <c r="I3" s="11" t="s">
        <v>22</v>
      </c>
    </row>
    <row r="4" spans="1:9" ht="15.75" thickBot="1">
      <c r="A4" s="5">
        <v>2</v>
      </c>
      <c r="B4" s="4" t="s">
        <v>10</v>
      </c>
      <c r="C4" s="5">
        <v>200</v>
      </c>
      <c r="D4" s="11" t="s">
        <v>21</v>
      </c>
      <c r="E4" s="11" t="s">
        <v>21</v>
      </c>
      <c r="F4" s="11" t="s">
        <v>20</v>
      </c>
      <c r="G4" s="11" t="s">
        <v>21</v>
      </c>
      <c r="H4" s="11" t="s">
        <v>22</v>
      </c>
      <c r="I4" s="11" t="s">
        <v>22</v>
      </c>
    </row>
    <row r="5" spans="1:9" ht="15.75" thickBot="1">
      <c r="A5" s="5">
        <v>3</v>
      </c>
      <c r="B5" s="4" t="s">
        <v>15</v>
      </c>
      <c r="C5" s="5">
        <v>300</v>
      </c>
      <c r="D5" s="11" t="s">
        <v>21</v>
      </c>
      <c r="E5" s="11" t="s">
        <v>22</v>
      </c>
      <c r="F5" s="11" t="s">
        <v>21</v>
      </c>
      <c r="G5" s="11" t="s">
        <v>22</v>
      </c>
      <c r="H5" s="11" t="s">
        <v>22</v>
      </c>
      <c r="I5" s="11" t="s">
        <v>21</v>
      </c>
    </row>
  </sheetData>
  <mergeCells count="1"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Faktura</vt:lpstr>
      <vt:lpstr>vzorce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</dc:creator>
  <cp:lastModifiedBy>Jozef</cp:lastModifiedBy>
  <dcterms:created xsi:type="dcterms:W3CDTF">2017-03-07T12:23:11Z</dcterms:created>
  <dcterms:modified xsi:type="dcterms:W3CDTF">2017-03-07T13:01:25Z</dcterms:modified>
</cp:coreProperties>
</file>