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725"/>
  </bookViews>
  <sheets>
    <sheet name="Structured BOM - All Levels" sheetId="1" r:id="rId1"/>
  </sheets>
  <definedNames>
    <definedName name="_xlnm._FilterDatabase" localSheetId="0" hidden="1">'Structured BOM - All Levels'!$A$1:$C$17</definedName>
  </definedNames>
  <calcPr calcId="145621"/>
</workbook>
</file>

<file path=xl/calcChain.xml><?xml version="1.0" encoding="utf-8"?>
<calcChain xmlns="http://schemas.openxmlformats.org/spreadsheetml/2006/main">
  <c r="H17" i="1" l="1"/>
  <c r="H15" i="1"/>
  <c r="H5" i="1"/>
  <c r="H4" i="1"/>
  <c r="H3" i="1"/>
  <c r="H6" i="1"/>
  <c r="H7" i="1"/>
  <c r="H8" i="1"/>
  <c r="H9" i="1"/>
  <c r="H10" i="1"/>
  <c r="H11" i="1"/>
  <c r="H12" i="1"/>
  <c r="H13" i="1"/>
  <c r="H14" i="1"/>
  <c r="H16" i="1"/>
  <c r="H2" i="1" l="1"/>
  <c r="G2" i="1"/>
  <c r="F2" i="1"/>
  <c r="E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G3" i="1" l="1"/>
  <c r="G14" i="1" s="1"/>
  <c r="G8" i="1" l="1"/>
  <c r="G12" i="1"/>
  <c r="G6" i="1"/>
  <c r="G10" i="1"/>
  <c r="G4" i="1"/>
  <c r="G7" i="1"/>
  <c r="G11" i="1"/>
  <c r="G5" i="1"/>
  <c r="G9" i="1"/>
  <c r="G13" i="1"/>
  <c r="G16" i="1"/>
  <c r="G15" i="1"/>
  <c r="G17" i="1"/>
</calcChain>
</file>

<file path=xl/sharedStrings.xml><?xml version="1.0" encoding="utf-8"?>
<sst xmlns="http://schemas.openxmlformats.org/spreadsheetml/2006/main" count="50" uniqueCount="47">
  <si>
    <t>1</t>
  </si>
  <si>
    <t>2</t>
  </si>
  <si>
    <t>4</t>
  </si>
  <si>
    <t>MS04100411</t>
  </si>
  <si>
    <t>MS04100558</t>
  </si>
  <si>
    <t>208</t>
  </si>
  <si>
    <t>ADR10000.49</t>
  </si>
  <si>
    <t>208.1</t>
  </si>
  <si>
    <t>ABR10000.8</t>
  </si>
  <si>
    <t>208.1.1</t>
  </si>
  <si>
    <t>ABR10046</t>
  </si>
  <si>
    <t>208.1.2</t>
  </si>
  <si>
    <t>ABR10047</t>
  </si>
  <si>
    <t>208.1.3</t>
  </si>
  <si>
    <t>PN1009</t>
  </si>
  <si>
    <t>208.1.4</t>
  </si>
  <si>
    <t>ABR10049</t>
  </si>
  <si>
    <t>208.1.5</t>
  </si>
  <si>
    <t>ABR10050</t>
  </si>
  <si>
    <t>208.1.6</t>
  </si>
  <si>
    <t>ABR10052</t>
  </si>
  <si>
    <t>208.1.7</t>
  </si>
  <si>
    <t>MS01200046</t>
  </si>
  <si>
    <t>208.1.8</t>
  </si>
  <si>
    <t>MS04100032</t>
  </si>
  <si>
    <t>208.1.9</t>
  </si>
  <si>
    <t>208.1.10</t>
  </si>
  <si>
    <t>MU02000021</t>
  </si>
  <si>
    <t>208.1.11</t>
  </si>
  <si>
    <t>ABR10000.38</t>
  </si>
  <si>
    <t>208.1.11.1</t>
  </si>
  <si>
    <t>ABR10048</t>
  </si>
  <si>
    <t>208.1.11.2</t>
  </si>
  <si>
    <t>ABR10051</t>
  </si>
  <si>
    <t>208.1.11.3</t>
  </si>
  <si>
    <t>ks</t>
  </si>
  <si>
    <t>označení</t>
  </si>
  <si>
    <t>pozice</t>
  </si>
  <si>
    <t>počet bod</t>
  </si>
  <si>
    <t>spojenie</t>
  </si>
  <si>
    <t>násobenie</t>
  </si>
  <si>
    <t>=LEN(A2)-LEN(SUBSTITUTE(A2;".";""))</t>
  </si>
  <si>
    <t>=IF(E2'=0;C2;CHOOSE(E2;LEFT(A2;FIND(".";A2)-1);LEFT(A2;FIND(".";A2;FIND(".";A2)+1)-1);LEFT(A2;FIND(".";A2;FIND(".";A2;FIND(".";A2)+1)+1)-1);LEFT(A2;FIND(".";A2;FIND(".";A2;FIND(".";A2;FIND(".";A2)+1)+1)+1)-1)))</t>
  </si>
  <si>
    <t>=IF(E2'=0;F2;INDEX(G$1:G1;MATCH(F2;A:A;0))&amp;C2)</t>
  </si>
  <si>
    <t>=IF(E2'=0;F2;INDEX(G$1:G1;MATCH(F2;A:A;0))*C2)</t>
  </si>
  <si>
    <t>bez posled</t>
  </si>
  <si>
    <t>potřebuji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</si>
</sst>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 applyProtection="1"/>
    <xf numFmtId="0" fontId="0" fillId="0" borderId="1" xfId="0" applyBorder="1" applyAlignment="1" applyProtection="1">
      <alignment horizontal="left" vertical="center"/>
    </xf>
    <xf numFmtId="0" fontId="0" fillId="0" borderId="0" xfId="0" quotePrefix="1" applyProtection="1"/>
    <xf numFmtId="0" fontId="1" fillId="0" borderId="0" xfId="0" applyFont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8" sqref="J8"/>
    </sheetView>
  </sheetViews>
  <sheetFormatPr defaultRowHeight="12.75" x14ac:dyDescent="0.2"/>
  <cols>
    <col min="1" max="1" width="23.42578125" customWidth="1"/>
    <col min="2" max="3" width="15.5703125" customWidth="1"/>
    <col min="5" max="5" width="43.5703125" customWidth="1"/>
    <col min="6" max="6" width="14" customWidth="1"/>
  </cols>
  <sheetData>
    <row r="1" spans="1:10" ht="44.25" customHeight="1" x14ac:dyDescent="0.2">
      <c r="A1" t="s">
        <v>37</v>
      </c>
      <c r="B1" t="s">
        <v>36</v>
      </c>
      <c r="C1" t="s">
        <v>35</v>
      </c>
      <c r="E1" t="s">
        <v>38</v>
      </c>
      <c r="F1" s="3" t="s">
        <v>45</v>
      </c>
      <c r="G1" t="s">
        <v>39</v>
      </c>
      <c r="H1" t="s">
        <v>40</v>
      </c>
      <c r="J1" t="s">
        <v>46</v>
      </c>
    </row>
    <row r="2" spans="1:10" x14ac:dyDescent="0.2">
      <c r="A2" s="1" t="s">
        <v>5</v>
      </c>
      <c r="B2" s="1" t="s">
        <v>6</v>
      </c>
      <c r="C2" s="1" t="s">
        <v>0</v>
      </c>
      <c r="E2" s="2">
        <f>LEN(A2)-LEN(SUBSTITUTE(A2,".",""))</f>
        <v>0</v>
      </c>
      <c r="F2" s="2" t="str">
        <f>IF(E2=0,C2,CHOOSE(E2,LEFT(A2,FIND(".",A2)-1),LEFT(A2,FIND(".",A2,FIND(".",A2)+1)-1),LEFT(A2,FIND(".",A2,FIND(".",A2,FIND(".",A2)+1)+1)-1),LEFT(A2,FIND(".",A2,FIND(".",A2,FIND(".",A2,FIND(".",A2)+1)+1)+1)-1)))</f>
        <v>1</v>
      </c>
      <c r="G2" s="2" t="str">
        <f>IF(E2=0,F2,INDEX(G$1:G1,MATCH(F2,A:A,0))&amp;C2)</f>
        <v>1</v>
      </c>
      <c r="H2" s="2" t="str">
        <f>IF(E2=0,F2,INDEX(G$1:G1,MATCH(F2,A:A,0))*C2)</f>
        <v>1</v>
      </c>
      <c r="J2">
        <v>1</v>
      </c>
    </row>
    <row r="3" spans="1:10" x14ac:dyDescent="0.2">
      <c r="A3" s="1" t="s">
        <v>7</v>
      </c>
      <c r="B3" s="1" t="s">
        <v>8</v>
      </c>
      <c r="C3" s="1" t="s">
        <v>2</v>
      </c>
      <c r="E3">
        <f t="shared" ref="E3:E17" si="0">LEN(A3)-LEN(SUBSTITUTE(A3,".",""))</f>
        <v>1</v>
      </c>
      <c r="F3" t="str">
        <f t="shared" ref="F3:F17" si="1">IF(E3=0,C3,CHOOSE(E3,LEFT(A3,FIND(".",A3)-1),LEFT(A3,FIND(".",A3,FIND(".",A3)+1)-1),LEFT(A3,FIND(".",A3,FIND(".",A3,FIND(".",A3)+1)+1)-1),LEFT(A3,FIND(".",A3,FIND(".",A3,FIND(".",A3,FIND(".",A3)+1)+1)+1)-1)))</f>
        <v>208</v>
      </c>
      <c r="G3" t="str">
        <f>IF(E3=0,F3,INDEX(G$1:G2,MATCH(F3,A:A,0))&amp;C3)</f>
        <v>14</v>
      </c>
      <c r="H3" s="2">
        <f>IF(E3=0,F3,INDEX(G$1:G2,MATCH(F3,A:A,0))*C3)</f>
        <v>4</v>
      </c>
      <c r="J3">
        <v>4</v>
      </c>
    </row>
    <row r="4" spans="1:10" x14ac:dyDescent="0.2">
      <c r="A4" s="1" t="s">
        <v>9</v>
      </c>
      <c r="B4" s="1" t="s">
        <v>10</v>
      </c>
      <c r="C4" s="1">
        <v>4</v>
      </c>
      <c r="E4">
        <f t="shared" si="0"/>
        <v>2</v>
      </c>
      <c r="F4" t="str">
        <f t="shared" si="1"/>
        <v>208.1</v>
      </c>
      <c r="G4" t="str">
        <f>IF(E4=0,F4,INDEX(G$1:G3,MATCH(F4,A:A,0))&amp;C4)</f>
        <v>144</v>
      </c>
      <c r="H4" s="2">
        <f>IF(E4=0,F4,INDEX(G$1:G3,MATCH(F4,A:A,0))*C4)</f>
        <v>56</v>
      </c>
      <c r="J4">
        <v>16</v>
      </c>
    </row>
    <row r="5" spans="1:10" x14ac:dyDescent="0.2">
      <c r="A5" s="1" t="s">
        <v>11</v>
      </c>
      <c r="B5" s="1" t="s">
        <v>12</v>
      </c>
      <c r="C5" s="1">
        <v>4</v>
      </c>
      <c r="E5">
        <f t="shared" si="0"/>
        <v>2</v>
      </c>
      <c r="F5" t="str">
        <f t="shared" si="1"/>
        <v>208.1</v>
      </c>
      <c r="G5" t="str">
        <f>IF(E5=0,F5,INDEX(G$1:G4,MATCH(F5,A:A,0))&amp;C5)</f>
        <v>144</v>
      </c>
      <c r="H5" s="2">
        <f>IF(E5=0,F5,INDEX(G$1:G4,MATCH(F5,A:A,0))*C5)</f>
        <v>56</v>
      </c>
      <c r="J5">
        <v>16</v>
      </c>
    </row>
    <row r="6" spans="1:10" x14ac:dyDescent="0.2">
      <c r="A6" s="1" t="s">
        <v>13</v>
      </c>
      <c r="B6" s="1" t="s">
        <v>14</v>
      </c>
      <c r="C6" s="1">
        <v>4</v>
      </c>
      <c r="E6">
        <f t="shared" si="0"/>
        <v>2</v>
      </c>
      <c r="F6" t="str">
        <f t="shared" si="1"/>
        <v>208.1</v>
      </c>
      <c r="G6" t="str">
        <f>IF(E6=0,F6,INDEX(G$1:G5,MATCH(F6,A:A,0))&amp;C6)</f>
        <v>144</v>
      </c>
      <c r="H6" s="2">
        <f>IF(E6=0,F6,INDEX(G$1:G5,MATCH(F6,A:A,0))*C6)</f>
        <v>56</v>
      </c>
      <c r="J6">
        <v>16</v>
      </c>
    </row>
    <row r="7" spans="1:10" x14ac:dyDescent="0.2">
      <c r="A7" s="1" t="s">
        <v>15</v>
      </c>
      <c r="B7" s="1" t="s">
        <v>16</v>
      </c>
      <c r="C7" s="1" t="s">
        <v>0</v>
      </c>
      <c r="E7">
        <f t="shared" si="0"/>
        <v>2</v>
      </c>
      <c r="F7" t="str">
        <f t="shared" si="1"/>
        <v>208.1</v>
      </c>
      <c r="G7" t="str">
        <f>IF(E7=0,F7,INDEX(G$1:G6,MATCH(F7,A:A,0))&amp;C7)</f>
        <v>141</v>
      </c>
      <c r="H7" s="2">
        <f>IF(E7=0,F7,INDEX(G$1:G6,MATCH(F7,A:A,0))*C7)</f>
        <v>14</v>
      </c>
      <c r="J7">
        <v>4</v>
      </c>
    </row>
    <row r="8" spans="1:10" x14ac:dyDescent="0.2">
      <c r="A8" s="1" t="s">
        <v>17</v>
      </c>
      <c r="B8" s="1" t="s">
        <v>18</v>
      </c>
      <c r="C8" s="1">
        <v>4</v>
      </c>
      <c r="E8">
        <f t="shared" si="0"/>
        <v>2</v>
      </c>
      <c r="F8" t="str">
        <f t="shared" si="1"/>
        <v>208.1</v>
      </c>
      <c r="G8" t="str">
        <f>IF(E8=0,F8,INDEX(G$1:G7,MATCH(F8,A:A,0))&amp;C8)</f>
        <v>144</v>
      </c>
      <c r="H8" s="2">
        <f>IF(E8=0,F8,INDEX(G$1:G7,MATCH(F8,A:A,0))*C8)</f>
        <v>56</v>
      </c>
    </row>
    <row r="9" spans="1:10" x14ac:dyDescent="0.2">
      <c r="A9" s="1" t="s">
        <v>19</v>
      </c>
      <c r="B9" s="1" t="s">
        <v>20</v>
      </c>
      <c r="C9" s="1">
        <v>4</v>
      </c>
      <c r="E9">
        <f t="shared" si="0"/>
        <v>2</v>
      </c>
      <c r="F9" t="str">
        <f t="shared" si="1"/>
        <v>208.1</v>
      </c>
      <c r="G9" t="str">
        <f>IF(E9=0,F9,INDEX(G$1:G8,MATCH(F9,A:A,0))&amp;C9)</f>
        <v>144</v>
      </c>
      <c r="H9" s="2">
        <f>IF(E9=0,F9,INDEX(G$1:G8,MATCH(F9,A:A,0))*C9)</f>
        <v>56</v>
      </c>
    </row>
    <row r="10" spans="1:10" x14ac:dyDescent="0.2">
      <c r="A10" s="1" t="s">
        <v>21</v>
      </c>
      <c r="B10" s="1" t="s">
        <v>22</v>
      </c>
      <c r="C10" s="1">
        <v>8</v>
      </c>
      <c r="E10">
        <f t="shared" si="0"/>
        <v>2</v>
      </c>
      <c r="F10" t="str">
        <f t="shared" si="1"/>
        <v>208.1</v>
      </c>
      <c r="G10" t="str">
        <f>IF(E10=0,F10,INDEX(G$1:G9,MATCH(F10,A:A,0))&amp;C10)</f>
        <v>148</v>
      </c>
      <c r="H10" s="2">
        <f>IF(E10=0,F10,INDEX(G$1:G9,MATCH(F10,A:A,0))*C10)</f>
        <v>112</v>
      </c>
    </row>
    <row r="11" spans="1:10" x14ac:dyDescent="0.2">
      <c r="A11" s="1" t="s">
        <v>23</v>
      </c>
      <c r="B11" s="1" t="s">
        <v>24</v>
      </c>
      <c r="C11" s="1">
        <v>4</v>
      </c>
      <c r="E11">
        <f t="shared" si="0"/>
        <v>2</v>
      </c>
      <c r="F11" t="str">
        <f t="shared" si="1"/>
        <v>208.1</v>
      </c>
      <c r="G11" t="str">
        <f>IF(E11=0,F11,INDEX(G$1:G10,MATCH(F11,A:A,0))&amp;C11)</f>
        <v>144</v>
      </c>
      <c r="H11" s="2">
        <f>IF(E11=0,F11,INDEX(G$1:G10,MATCH(F11,A:A,0))*C11)</f>
        <v>56</v>
      </c>
    </row>
    <row r="12" spans="1:10" x14ac:dyDescent="0.2">
      <c r="A12" s="1" t="s">
        <v>25</v>
      </c>
      <c r="B12" s="1" t="s">
        <v>4</v>
      </c>
      <c r="C12" s="1" t="s">
        <v>0</v>
      </c>
      <c r="E12">
        <f t="shared" si="0"/>
        <v>2</v>
      </c>
      <c r="F12" t="str">
        <f t="shared" si="1"/>
        <v>208.1</v>
      </c>
      <c r="G12" t="str">
        <f>IF(E12=0,F12,INDEX(G$1:G11,MATCH(F12,A:A,0))&amp;C12)</f>
        <v>141</v>
      </c>
      <c r="H12" s="2">
        <f>IF(E12=0,F12,INDEX(G$1:G11,MATCH(F12,A:A,0))*C12)</f>
        <v>14</v>
      </c>
    </row>
    <row r="13" spans="1:10" x14ac:dyDescent="0.2">
      <c r="A13" s="1" t="s">
        <v>26</v>
      </c>
      <c r="B13" s="1" t="s">
        <v>27</v>
      </c>
      <c r="C13" s="1" t="s">
        <v>1</v>
      </c>
      <c r="E13">
        <f t="shared" si="0"/>
        <v>2</v>
      </c>
      <c r="F13" t="str">
        <f t="shared" si="1"/>
        <v>208.1</v>
      </c>
      <c r="G13" t="str">
        <f>IF(E13=0,F13,INDEX(G$1:G12,MATCH(F13,A:A,0))&amp;C13)</f>
        <v>142</v>
      </c>
      <c r="H13" s="2">
        <f>IF(E13=0,F13,INDEX(G$1:G12,MATCH(F13,A:A,0))*C13)</f>
        <v>28</v>
      </c>
    </row>
    <row r="14" spans="1:10" x14ac:dyDescent="0.2">
      <c r="A14" s="1" t="s">
        <v>28</v>
      </c>
      <c r="B14" s="1" t="s">
        <v>29</v>
      </c>
      <c r="C14" s="1">
        <v>4</v>
      </c>
      <c r="E14">
        <f t="shared" si="0"/>
        <v>2</v>
      </c>
      <c r="F14" t="str">
        <f t="shared" si="1"/>
        <v>208.1</v>
      </c>
      <c r="G14" t="str">
        <f>IF(E14=0,F14,INDEX(G$1:G13,MATCH(F14,A:A,0))&amp;C14)</f>
        <v>144</v>
      </c>
      <c r="H14" s="2">
        <f>IF(E14=0,F14,INDEX(G$1:G13,MATCH(F14,A:A,0))*C14)</f>
        <v>56</v>
      </c>
    </row>
    <row r="15" spans="1:10" x14ac:dyDescent="0.2">
      <c r="A15" s="1" t="s">
        <v>30</v>
      </c>
      <c r="B15" s="1" t="s">
        <v>31</v>
      </c>
      <c r="C15" s="1">
        <v>4</v>
      </c>
      <c r="E15">
        <f t="shared" si="0"/>
        <v>3</v>
      </c>
      <c r="F15" t="str">
        <f t="shared" si="1"/>
        <v>208.1.11</v>
      </c>
      <c r="G15" t="str">
        <f>IF(E15=0,F15,INDEX(G$1:G14,MATCH(F15,A:A,0))&amp;C15)</f>
        <v>1444</v>
      </c>
      <c r="H15" s="2">
        <f>IF(E15=0,F15,INDEX(G$1:G14,MATCH(F15,A:A,0))*C15)</f>
        <v>576</v>
      </c>
    </row>
    <row r="16" spans="1:10" x14ac:dyDescent="0.2">
      <c r="A16" s="1" t="s">
        <v>32</v>
      </c>
      <c r="B16" s="1" t="s">
        <v>33</v>
      </c>
      <c r="C16" s="1">
        <v>4</v>
      </c>
      <c r="E16">
        <f t="shared" si="0"/>
        <v>3</v>
      </c>
      <c r="F16" t="str">
        <f t="shared" si="1"/>
        <v>208.1.11</v>
      </c>
      <c r="G16" t="str">
        <f>IF(E16=0,F16,INDEX(G$1:G15,MATCH(F16,A:A,0))&amp;C16)</f>
        <v>1444</v>
      </c>
      <c r="H16" s="2">
        <f>IF(E16=0,F16,INDEX(G$1:G15,MATCH(F16,A:A,0))*C16)</f>
        <v>576</v>
      </c>
    </row>
    <row r="17" spans="1:8" x14ac:dyDescent="0.2">
      <c r="A17" s="1" t="s">
        <v>34</v>
      </c>
      <c r="B17" s="1" t="s">
        <v>3</v>
      </c>
      <c r="C17" s="1" t="s">
        <v>1</v>
      </c>
      <c r="E17">
        <f t="shared" si="0"/>
        <v>3</v>
      </c>
      <c r="F17" t="str">
        <f t="shared" si="1"/>
        <v>208.1.11</v>
      </c>
      <c r="G17" t="str">
        <f>IF(E17=0,F17,INDEX(G$1:G16,MATCH(F17,A:A,0))&amp;C17)</f>
        <v>1442</v>
      </c>
      <c r="H17" s="2">
        <f>IF(E17=0,F17,INDEX(G$1:G16,MATCH(F17,A:A,0))*C17)</f>
        <v>288</v>
      </c>
    </row>
    <row r="19" spans="1:8" x14ac:dyDescent="0.2">
      <c r="E19" s="2" t="s">
        <v>41</v>
      </c>
    </row>
    <row r="20" spans="1:8" x14ac:dyDescent="0.2">
      <c r="F20" s="2" t="s">
        <v>42</v>
      </c>
    </row>
    <row r="21" spans="1:8" x14ac:dyDescent="0.2">
      <c r="G21" s="2" t="s">
        <v>43</v>
      </c>
    </row>
    <row r="22" spans="1:8" x14ac:dyDescent="0.2">
      <c r="H22" s="2" t="s">
        <v>44</v>
      </c>
    </row>
  </sheetData>
  <autoFilter ref="A1:C17"/>
  <pageMargins left="0.4921259880065918" right="0.4921259880065918" top="0.74803149700164795" bottom="0.59055119752883911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Structured BOM - All Levels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2016-10-05T08:04:49Z</dcterms:created>
  <dcterms:modified xsi:type="dcterms:W3CDTF">2016-10-05T14:16:09Z</dcterms:modified>
</cp:coreProperties>
</file>