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9020" windowHeight="11760"/>
  </bookViews>
  <sheets>
    <sheet name="Pomoc 1" sheetId="1" r:id="rId1"/>
    <sheet name="Pomoc 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I3" i="1"/>
  <c r="I4"/>
  <c r="I5"/>
  <c r="I6"/>
  <c r="I7"/>
  <c r="I8"/>
  <c r="I2"/>
  <c r="J8"/>
  <c r="J7"/>
  <c r="J6"/>
  <c r="J5"/>
  <c r="J4"/>
  <c r="J3"/>
  <c r="J2"/>
</calcChain>
</file>

<file path=xl/comments1.xml><?xml version="1.0" encoding="utf-8"?>
<comments xmlns="http://schemas.openxmlformats.org/spreadsheetml/2006/main">
  <authors>
    <author>Fixit-Holding</author>
  </authors>
  <commentList>
    <comment ref="J2" authorId="0">
      <text>
        <r>
          <rPr>
            <b/>
            <sz val="8"/>
            <color indexed="81"/>
            <rFont val="Tahoma"/>
            <family val="2"/>
          </rPr>
          <t xml:space="preserve">fanda:
</t>
        </r>
        <r>
          <rPr>
            <sz val="8"/>
            <color indexed="81"/>
            <rFont val="Tahoma"/>
            <family val="2"/>
          </rPr>
          <t xml:space="preserve">zde potřebuji aby mi to našlo nejmenší hodnotu ze seznamu </t>
        </r>
        <r>
          <rPr>
            <b/>
            <sz val="8"/>
            <color indexed="81"/>
            <rFont val="Tahoma"/>
            <family val="2"/>
          </rPr>
          <t>a s ni i názvem pro danou hodnotu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" authorId="0">
      <text>
        <r>
          <rPr>
            <b/>
            <sz val="8"/>
            <color indexed="81"/>
            <rFont val="Tahoma"/>
            <family val="2"/>
          </rPr>
          <t>Fanda:</t>
        </r>
        <r>
          <rPr>
            <sz val="8"/>
            <color indexed="81"/>
            <rFont val="Tahoma"/>
            <family val="2"/>
          </rPr>
          <t xml:space="preserve"> Chci dosáhnout aby ni to našlo sestupně 5 nejnižších hodnot s přidaným názvem
</t>
        </r>
      </text>
    </comment>
  </commentList>
</comments>
</file>

<file path=xl/comments2.xml><?xml version="1.0" encoding="utf-8"?>
<comments xmlns="http://schemas.openxmlformats.org/spreadsheetml/2006/main">
  <authors>
    <author>Fixit-Holding</author>
  </authors>
  <commentList>
    <comment ref="A2" authorId="0">
      <text>
        <r>
          <rPr>
            <b/>
            <sz val="8"/>
            <color indexed="81"/>
            <rFont val="Tahoma"/>
            <family val="2"/>
          </rPr>
          <t xml:space="preserve">Fanda: </t>
        </r>
        <r>
          <rPr>
            <sz val="8"/>
            <color indexed="81"/>
            <rFont val="Tahoma"/>
            <family val="2"/>
          </rPr>
          <t xml:space="preserve">šlo by aby se podbarvení v této buňce a tento název podbarvoval i v tabuklách vedle </t>
        </r>
      </text>
    </comment>
  </commentList>
</comments>
</file>

<file path=xl/sharedStrings.xml><?xml version="1.0" encoding="utf-8"?>
<sst xmlns="http://schemas.openxmlformats.org/spreadsheetml/2006/main" count="130" uniqueCount="31">
  <si>
    <t>Název</t>
  </si>
  <si>
    <t>Tržby</t>
  </si>
  <si>
    <t>gsg Phoggh</t>
  </si>
  <si>
    <t>Psggggsgd 15 o</t>
  </si>
  <si>
    <t>ahsggaögggo 930 a 5 psapfähig 30 kg</t>
  </si>
  <si>
    <t>ShgIgg- Whgdpsgg 210 30 kg</t>
  </si>
  <si>
    <t>Sioikoghhggp.(Sg 410) Kogg.2aa wgiss25kg</t>
  </si>
  <si>
    <t>gögggggpsgg 40 kg</t>
  </si>
  <si>
    <t>ghVOg /PggVOg,ODVOg/ SIoh SaS</t>
  </si>
  <si>
    <t>ShgIgg-Poggghssgogichspsgg 208 30 kg</t>
  </si>
  <si>
    <t>ggaggg-Ssofhg-Foigssgsggich 465  Vo</t>
  </si>
  <si>
    <t>ghJga SOsPghVY K.+O.S.</t>
  </si>
  <si>
    <t>gipskhokpsgg  Vo</t>
  </si>
  <si>
    <t>Khokggagggpsgg 30 kg</t>
  </si>
  <si>
    <t>ogICHg- Khokggagggpsgg 6Vo</t>
  </si>
  <si>
    <t>gipskhokpsgg   30 kg</t>
  </si>
  <si>
    <t>FgIg- Khokpsgg ,5aa 30 kg</t>
  </si>
  <si>
    <t>gips- Khok- Fgigpsgg  0 kg</t>
  </si>
  <si>
    <t>ogICHg- Khokggagggpsgg 630 kg</t>
  </si>
  <si>
    <t>hghydgig- Foigssgsggic  Vo</t>
  </si>
  <si>
    <t>Vhpgggy hydghg dooo 22 kg</t>
  </si>
  <si>
    <t>Koggsggskgsgpsgg 7 2aa ghgsg 30 kg</t>
  </si>
  <si>
    <t>FgIg- Khokpsgg0 1aa 30 kg</t>
  </si>
  <si>
    <t>gsggich/Bggog  (20 aPh) 2 aa 30 kg</t>
  </si>
  <si>
    <t>ggagggpsgg 60 30 kg</t>
  </si>
  <si>
    <t>Khokggagggpsgg  30 kg</t>
  </si>
  <si>
    <t>ahsggaögggo 0 a 5 4 aa 30 kg</t>
  </si>
  <si>
    <t>Hhgdpsgg  4aa 30 kg</t>
  </si>
  <si>
    <t>giooggpsgg 0 2aa ghgsg 30 kg</t>
  </si>
  <si>
    <t>Pg 429 SIoOShg () wgiss 15 o</t>
  </si>
  <si>
    <t>Wägagdäaapsgg17 kg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</si>
</sst>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12">
    <xf numFmtId="0" fontId="0" fillId="0" borderId="0" xfId="0"/>
    <xf numFmtId="0" fontId="2" fillId="0" borderId="10" xfId="1" applyBorder="1"/>
    <xf numFmtId="0" fontId="2" fillId="35" borderId="10" xfId="1" applyFill="1" applyBorder="1"/>
    <xf numFmtId="0" fontId="1" fillId="33" borderId="0" xfId="0" applyFont="1" applyFill="1" applyAlignment="1">
      <alignment horizontal="center"/>
    </xf>
    <xf numFmtId="0" fontId="19" fillId="33" borderId="10" xfId="0" applyFont="1" applyFill="1" applyBorder="1" applyAlignment="1">
      <alignment horizontal="center"/>
    </xf>
    <xf numFmtId="3" fontId="19" fillId="33" borderId="10" xfId="0" applyNumberFormat="1" applyFont="1" applyFill="1" applyBorder="1" applyAlignment="1">
      <alignment horizontal="center"/>
    </xf>
    <xf numFmtId="3" fontId="0" fillId="0" borderId="0" xfId="0" applyNumberFormat="1"/>
    <xf numFmtId="3" fontId="2" fillId="0" borderId="10" xfId="44" applyNumberFormat="1" applyBorder="1"/>
    <xf numFmtId="3" fontId="2" fillId="34" borderId="12" xfId="44" applyNumberFormat="1" applyFill="1" applyBorder="1"/>
    <xf numFmtId="0" fontId="2" fillId="34" borderId="11" xfId="1" applyFill="1" applyBorder="1"/>
    <xf numFmtId="0" fontId="2" fillId="36" borderId="13" xfId="1" applyFill="1" applyBorder="1"/>
    <xf numFmtId="0" fontId="2" fillId="36" borderId="10" xfId="1" applyFill="1" applyBorder="1"/>
  </cellXfs>
  <cellStyles count="45">
    <cellStyle name="20 % – Zvýraznění1 2" xfId="20"/>
    <cellStyle name="20 % – Zvýraznění2 2" xfId="24"/>
    <cellStyle name="20 % – Zvýraznění3 2" xfId="28"/>
    <cellStyle name="20 % – Zvýraznění4 2" xfId="32"/>
    <cellStyle name="20 % – Zvýraznění5 2" xfId="36"/>
    <cellStyle name="20 % – Zvýraznění6 2" xfId="40"/>
    <cellStyle name="40 % – Zvýraznění1 2" xfId="21"/>
    <cellStyle name="40 % – Zvýraznění2 2" xfId="25"/>
    <cellStyle name="40 % – Zvýraznění3 2" xfId="29"/>
    <cellStyle name="40 % – Zvýraznění4 2" xfId="33"/>
    <cellStyle name="40 % – Zvýraznění5 2" xfId="37"/>
    <cellStyle name="40 % – Zvýraznění6 2" xfId="41"/>
    <cellStyle name="60 % – Zvýraznění1 2" xfId="22"/>
    <cellStyle name="60 % – Zvýraznění2 2" xfId="26"/>
    <cellStyle name="60 % – Zvýraznění3 2" xfId="30"/>
    <cellStyle name="60 % – Zvýraznění4 2" xfId="34"/>
    <cellStyle name="60 % – Zvýraznění5 2" xfId="38"/>
    <cellStyle name="60 % – Zvýraznění6 2" xfId="42"/>
    <cellStyle name="Celkem 2" xfId="18"/>
    <cellStyle name="Chybně 2" xfId="8"/>
    <cellStyle name="Kontrolní buňka 2" xfId="14"/>
    <cellStyle name="Nadpis 1 2" xfId="3"/>
    <cellStyle name="Nadpis 2 2" xfId="4"/>
    <cellStyle name="Nadpis 3 2" xfId="5"/>
    <cellStyle name="Nadpis 4 2" xfId="6"/>
    <cellStyle name="Název 2" xfId="2"/>
    <cellStyle name="Neutrální 2" xfId="9"/>
    <cellStyle name="normální" xfId="0" builtinId="0"/>
    <cellStyle name="normální 2" xfId="44"/>
    <cellStyle name="normální 3" xfId="1"/>
    <cellStyle name="Poznámka 2" xfId="16"/>
    <cellStyle name="procent 2" xfId="43"/>
    <cellStyle name="Propojená buňka 2" xfId="13"/>
    <cellStyle name="Správně 2" xfId="7"/>
    <cellStyle name="Text upozornění 2" xfId="15"/>
    <cellStyle name="Vstup 2" xfId="10"/>
    <cellStyle name="Výpočet 2" xfId="12"/>
    <cellStyle name="Výstup 2" xfId="11"/>
    <cellStyle name="Vysvětlující text 2" xfId="17"/>
    <cellStyle name="Zvýraznění 1 2" xfId="19"/>
    <cellStyle name="Zvýraznění 2 2" xfId="23"/>
    <cellStyle name="Zvýraznění 3 2" xfId="27"/>
    <cellStyle name="Zvýraznění 4 2" xfId="31"/>
    <cellStyle name="Zvýraznění 5 2" xfId="35"/>
    <cellStyle name="Zvýraznění 6 2" xfId="39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1495425</xdr:colOff>
      <xdr:row>31</xdr:row>
      <xdr:rowOff>95250</xdr:rowOff>
    </xdr:from>
    <xdr:to>
      <xdr:col>0</xdr:col>
      <xdr:colOff>1495425</xdr:colOff>
      <xdr:row>36</xdr:row>
      <xdr:rowOff>123825</xdr:rowOff>
    </xdr:to>
    <xdr:cxnSp macro="">
      <xdr:nvCxnSpPr>
        <xdr:cNvPr id="3" name="Přímá spojovací šipka 2"/>
        <xdr:cNvCxnSpPr/>
      </xdr:nvCxnSpPr>
      <xdr:spPr>
        <a:xfrm>
          <a:off x="1495425" y="6000750"/>
          <a:ext cx="0" cy="981075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/>
  </sheetPr>
  <dimension ref="A1:J31"/>
  <sheetViews>
    <sheetView tabSelected="1" workbookViewId="0">
      <selection activeCell="F7" sqref="F7"/>
    </sheetView>
  </sheetViews>
  <sheetFormatPr defaultRowHeight="15"/>
  <cols>
    <col min="1" max="1" width="41.140625" customWidth="1"/>
    <col min="2" max="2" width="12.85546875" style="6" customWidth="1"/>
    <col min="8" max="8" width="3.5703125" customWidth="1"/>
    <col min="9" max="9" width="24.85546875" customWidth="1"/>
    <col min="10" max="10" width="18" customWidth="1"/>
  </cols>
  <sheetData>
    <row r="1" spans="1:10" ht="15.75" thickBot="1">
      <c r="A1" s="4" t="s">
        <v>0</v>
      </c>
      <c r="B1" s="5" t="s">
        <v>1</v>
      </c>
      <c r="I1" s="3" t="s">
        <v>0</v>
      </c>
      <c r="J1" s="3" t="s">
        <v>1</v>
      </c>
    </row>
    <row r="2" spans="1:10" ht="15.75" thickBot="1">
      <c r="A2" s="1" t="s">
        <v>12</v>
      </c>
      <c r="B2" s="7">
        <v>2603958.4</v>
      </c>
      <c r="I2" s="9" t="str">
        <f>INDEX($A$2:$A$31,MATCH(J2,$B$2:$B$31,0))</f>
        <v>FgIg- Khokpsgg ,5aa 30 kg</v>
      </c>
      <c r="J2" s="8">
        <f>MIN(B2:B31)</f>
        <v>-1236899.71</v>
      </c>
    </row>
    <row r="3" spans="1:10">
      <c r="A3" s="1" t="s">
        <v>13</v>
      </c>
      <c r="B3" s="7">
        <v>-471163.22</v>
      </c>
      <c r="H3">
        <v>1</v>
      </c>
      <c r="I3" s="10" t="str">
        <f t="shared" ref="I3:I8" si="0">INDEX($A$2:$A$31,MATCH(J3,$B$2:$B$31,0))</f>
        <v>gipskhokpsgg   30 kg</v>
      </c>
      <c r="J3" s="7">
        <f>SMALL(B2:B31,2)</f>
        <v>-631825.9800000001</v>
      </c>
    </row>
    <row r="4" spans="1:10">
      <c r="A4" s="1" t="s">
        <v>14</v>
      </c>
      <c r="B4" s="7">
        <v>1008746.86</v>
      </c>
      <c r="H4">
        <v>2</v>
      </c>
      <c r="I4" s="11" t="str">
        <f t="shared" si="0"/>
        <v>Khokggagggpsgg 30 kg</v>
      </c>
      <c r="J4" s="7">
        <f>SMALL(B2:B31,3)</f>
        <v>-471163.22</v>
      </c>
    </row>
    <row r="5" spans="1:10">
      <c r="A5" s="1" t="s">
        <v>15</v>
      </c>
      <c r="B5" s="7">
        <v>-631825.9800000001</v>
      </c>
      <c r="H5">
        <v>3</v>
      </c>
      <c r="I5" s="11" t="str">
        <f t="shared" si="0"/>
        <v>FgIg- Khokpsgg0 1aa 30 kg</v>
      </c>
      <c r="J5" s="7">
        <f>SMALL(B2:B31,4)</f>
        <v>-237057</v>
      </c>
    </row>
    <row r="6" spans="1:10">
      <c r="A6" s="1" t="s">
        <v>16</v>
      </c>
      <c r="B6" s="7">
        <v>-1236899.71</v>
      </c>
      <c r="H6">
        <v>4</v>
      </c>
      <c r="I6" s="11" t="str">
        <f t="shared" si="0"/>
        <v>gsggich/Bggog  (20 aPh) 2 aa 30 kg</v>
      </c>
      <c r="J6" s="7">
        <f>SMALL(B2:B31,5)</f>
        <v>-224604.63999999998</v>
      </c>
    </row>
    <row r="7" spans="1:10">
      <c r="A7" s="1" t="s">
        <v>17</v>
      </c>
      <c r="B7" s="7">
        <v>-22310.080000000075</v>
      </c>
      <c r="H7">
        <v>5</v>
      </c>
      <c r="I7" s="11" t="str">
        <f t="shared" si="0"/>
        <v>Vhpgggy hydghg dooo 22 kg</v>
      </c>
      <c r="J7" s="7">
        <f>SMALL(B2:B31,6)</f>
        <v>-173111.77000000002</v>
      </c>
    </row>
    <row r="8" spans="1:10">
      <c r="A8" s="1" t="s">
        <v>18</v>
      </c>
      <c r="B8" s="7">
        <v>0</v>
      </c>
      <c r="I8" s="11" t="str">
        <f t="shared" si="0"/>
        <v>Khokggagggpsgg  30 kg</v>
      </c>
      <c r="J8" s="7">
        <f>SMALL(B2:B31,7)</f>
        <v>-82886.12000000001</v>
      </c>
    </row>
    <row r="9" spans="1:10">
      <c r="A9" s="1" t="s">
        <v>19</v>
      </c>
      <c r="B9" s="7">
        <v>0</v>
      </c>
    </row>
    <row r="10" spans="1:10">
      <c r="A10" s="1" t="s">
        <v>20</v>
      </c>
      <c r="B10" s="7">
        <v>-173111.77000000002</v>
      </c>
    </row>
    <row r="11" spans="1:10">
      <c r="A11" s="1" t="s">
        <v>21</v>
      </c>
      <c r="B11" s="7">
        <v>130119.75</v>
      </c>
    </row>
    <row r="12" spans="1:10">
      <c r="A12" s="1" t="s">
        <v>2</v>
      </c>
      <c r="B12" s="7">
        <v>63525</v>
      </c>
    </row>
    <row r="13" spans="1:10">
      <c r="A13" s="1" t="s">
        <v>22</v>
      </c>
      <c r="B13" s="7">
        <v>-237057</v>
      </c>
    </row>
    <row r="14" spans="1:10">
      <c r="A14" s="1" t="s">
        <v>23</v>
      </c>
      <c r="B14" s="7">
        <v>-224604.63999999998</v>
      </c>
    </row>
    <row r="15" spans="1:10">
      <c r="A15" s="1" t="s">
        <v>24</v>
      </c>
      <c r="B15" s="7">
        <v>-42517.369999999995</v>
      </c>
    </row>
    <row r="16" spans="1:10">
      <c r="A16" s="1" t="s">
        <v>3</v>
      </c>
      <c r="B16" s="7">
        <v>-31373.099999999991</v>
      </c>
    </row>
    <row r="17" spans="1:2">
      <c r="A17" s="1" t="s">
        <v>26</v>
      </c>
      <c r="B17" s="7">
        <v>-72760.62</v>
      </c>
    </row>
    <row r="18" spans="1:2">
      <c r="A18" s="1" t="s">
        <v>25</v>
      </c>
      <c r="B18" s="7">
        <v>-82886.12000000001</v>
      </c>
    </row>
    <row r="19" spans="1:2">
      <c r="A19" s="1" t="s">
        <v>4</v>
      </c>
      <c r="B19" s="7">
        <v>0</v>
      </c>
    </row>
    <row r="20" spans="1:2">
      <c r="A20" s="1" t="s">
        <v>5</v>
      </c>
      <c r="B20" s="7">
        <v>10501.590000000011</v>
      </c>
    </row>
    <row r="21" spans="1:2">
      <c r="A21" s="1" t="s">
        <v>6</v>
      </c>
      <c r="B21" s="7">
        <v>0</v>
      </c>
    </row>
    <row r="22" spans="1:2">
      <c r="A22" s="1" t="s">
        <v>7</v>
      </c>
      <c r="B22" s="7">
        <v>0</v>
      </c>
    </row>
    <row r="23" spans="1:2">
      <c r="A23" s="1" t="s">
        <v>27</v>
      </c>
      <c r="B23" s="7">
        <v>-29550.839999999997</v>
      </c>
    </row>
    <row r="24" spans="1:2">
      <c r="A24" s="1" t="s">
        <v>8</v>
      </c>
      <c r="B24" s="7">
        <v>0</v>
      </c>
    </row>
    <row r="25" spans="1:2">
      <c r="A25" s="1" t="s">
        <v>9</v>
      </c>
      <c r="B25" s="7">
        <v>346.29000000000087</v>
      </c>
    </row>
    <row r="26" spans="1:2">
      <c r="A26" s="1" t="s">
        <v>28</v>
      </c>
      <c r="B26" s="7">
        <v>0</v>
      </c>
    </row>
    <row r="27" spans="1:2">
      <c r="A27" s="1" t="s">
        <v>29</v>
      </c>
      <c r="B27" s="7">
        <v>0</v>
      </c>
    </row>
    <row r="28" spans="1:2">
      <c r="A28" s="1" t="s">
        <v>10</v>
      </c>
      <c r="B28" s="7">
        <v>0</v>
      </c>
    </row>
    <row r="29" spans="1:2">
      <c r="A29" s="1" t="s">
        <v>11</v>
      </c>
      <c r="B29" s="7">
        <v>0</v>
      </c>
    </row>
    <row r="30" spans="1:2">
      <c r="A30" s="1" t="s">
        <v>25</v>
      </c>
      <c r="B30" s="7">
        <v>0</v>
      </c>
    </row>
    <row r="31" spans="1:2">
      <c r="A31" s="1" t="s">
        <v>30</v>
      </c>
      <c r="B31" s="7">
        <v>0</v>
      </c>
    </row>
  </sheetData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F31"/>
  <sheetViews>
    <sheetView topLeftCell="A17" workbookViewId="0"/>
  </sheetViews>
  <sheetFormatPr defaultRowHeight="15"/>
  <cols>
    <col min="1" max="1" width="41.140625" customWidth="1"/>
    <col min="2" max="2" width="12.85546875" customWidth="1"/>
    <col min="3" max="3" width="41.140625" customWidth="1"/>
    <col min="4" max="4" width="12.85546875" customWidth="1"/>
    <col min="5" max="5" width="41.140625" customWidth="1"/>
    <col min="6" max="6" width="12.85546875" customWidth="1"/>
  </cols>
  <sheetData>
    <row r="1" spans="1:6">
      <c r="A1" s="4" t="s">
        <v>0</v>
      </c>
      <c r="B1" s="5" t="s">
        <v>1</v>
      </c>
      <c r="C1" s="4" t="s">
        <v>0</v>
      </c>
      <c r="D1" s="5" t="s">
        <v>1</v>
      </c>
      <c r="E1" s="4" t="s">
        <v>0</v>
      </c>
      <c r="F1" s="5" t="s">
        <v>1</v>
      </c>
    </row>
    <row r="2" spans="1:6">
      <c r="A2" s="2" t="s">
        <v>12</v>
      </c>
      <c r="B2" s="7">
        <v>2603958.4</v>
      </c>
      <c r="C2" s="1" t="s">
        <v>29</v>
      </c>
      <c r="D2" s="7">
        <v>2603958.4</v>
      </c>
      <c r="E2" s="2" t="s">
        <v>12</v>
      </c>
      <c r="F2" s="7">
        <v>2603958.4</v>
      </c>
    </row>
    <row r="3" spans="1:6">
      <c r="A3" s="1" t="s">
        <v>13</v>
      </c>
      <c r="B3" s="7">
        <v>-4271163.22</v>
      </c>
      <c r="C3" s="1" t="s">
        <v>14</v>
      </c>
      <c r="D3" s="7">
        <v>1008746.86</v>
      </c>
      <c r="E3" s="1" t="s">
        <v>13</v>
      </c>
      <c r="F3" s="7">
        <v>-4271163.22</v>
      </c>
    </row>
    <row r="4" spans="1:6">
      <c r="A4" s="1" t="s">
        <v>14</v>
      </c>
      <c r="B4" s="7">
        <v>1008746.86</v>
      </c>
      <c r="C4" s="1" t="s">
        <v>21</v>
      </c>
      <c r="D4" s="7">
        <v>130119.75</v>
      </c>
      <c r="E4" s="1" t="s">
        <v>14</v>
      </c>
      <c r="F4" s="7">
        <v>1008746.86</v>
      </c>
    </row>
    <row r="5" spans="1:6">
      <c r="A5" s="1" t="s">
        <v>15</v>
      </c>
      <c r="B5" s="7">
        <v>-631825.9800000001</v>
      </c>
      <c r="C5" s="1" t="s">
        <v>2</v>
      </c>
      <c r="D5" s="7">
        <v>63525</v>
      </c>
      <c r="E5" s="1" t="s">
        <v>15</v>
      </c>
      <c r="F5" s="7">
        <v>-631825.9800000001</v>
      </c>
    </row>
    <row r="6" spans="1:6">
      <c r="A6" s="1" t="s">
        <v>16</v>
      </c>
      <c r="B6" s="7">
        <v>-1236899.71</v>
      </c>
      <c r="C6" s="1" t="s">
        <v>5</v>
      </c>
      <c r="D6" s="7">
        <v>10501.590000000011</v>
      </c>
      <c r="E6" s="1" t="s">
        <v>16</v>
      </c>
      <c r="F6" s="7">
        <v>-1236899.71</v>
      </c>
    </row>
    <row r="7" spans="1:6">
      <c r="A7" s="1" t="s">
        <v>17</v>
      </c>
      <c r="B7" s="7">
        <v>-22310.080000000075</v>
      </c>
      <c r="C7" s="1" t="s">
        <v>9</v>
      </c>
      <c r="D7" s="7">
        <v>346.29000000000087</v>
      </c>
      <c r="E7" s="1" t="s">
        <v>17</v>
      </c>
      <c r="F7" s="7">
        <v>-22310.080000000075</v>
      </c>
    </row>
    <row r="8" spans="1:6">
      <c r="A8" s="1" t="s">
        <v>18</v>
      </c>
      <c r="B8" s="7">
        <v>0</v>
      </c>
      <c r="C8" s="2" t="s">
        <v>12</v>
      </c>
      <c r="D8" s="7">
        <v>0</v>
      </c>
      <c r="E8" s="1" t="s">
        <v>18</v>
      </c>
      <c r="F8" s="7">
        <v>0</v>
      </c>
    </row>
    <row r="9" spans="1:6">
      <c r="A9" s="1" t="s">
        <v>19</v>
      </c>
      <c r="B9" s="7">
        <v>0</v>
      </c>
      <c r="C9" s="1" t="s">
        <v>19</v>
      </c>
      <c r="D9" s="7">
        <v>0</v>
      </c>
      <c r="E9" s="1" t="s">
        <v>19</v>
      </c>
      <c r="F9" s="7">
        <v>0</v>
      </c>
    </row>
    <row r="10" spans="1:6">
      <c r="A10" s="1" t="s">
        <v>20</v>
      </c>
      <c r="B10" s="7">
        <v>-173111.77000000002</v>
      </c>
      <c r="C10" s="1" t="s">
        <v>4</v>
      </c>
      <c r="D10" s="7">
        <v>0</v>
      </c>
      <c r="E10" s="1" t="s">
        <v>20</v>
      </c>
      <c r="F10" s="7">
        <v>-173111.77000000002</v>
      </c>
    </row>
    <row r="11" spans="1:6">
      <c r="A11" s="1" t="s">
        <v>21</v>
      </c>
      <c r="B11" s="7">
        <v>130119.75</v>
      </c>
      <c r="C11" s="1" t="s">
        <v>6</v>
      </c>
      <c r="D11" s="7">
        <v>0</v>
      </c>
      <c r="E11" s="1" t="s">
        <v>21</v>
      </c>
      <c r="F11" s="7">
        <v>130119.75</v>
      </c>
    </row>
    <row r="12" spans="1:6">
      <c r="A12" s="1" t="s">
        <v>2</v>
      </c>
      <c r="B12" s="7">
        <v>63525</v>
      </c>
      <c r="C12" s="1" t="s">
        <v>7</v>
      </c>
      <c r="D12" s="7">
        <v>0</v>
      </c>
      <c r="E12" s="1" t="s">
        <v>2</v>
      </c>
      <c r="F12" s="7">
        <v>63525</v>
      </c>
    </row>
    <row r="13" spans="1:6">
      <c r="A13" s="1" t="s">
        <v>22</v>
      </c>
      <c r="B13" s="7">
        <v>-237057</v>
      </c>
      <c r="C13" s="1" t="s">
        <v>8</v>
      </c>
      <c r="D13" s="7">
        <v>0</v>
      </c>
      <c r="E13" s="1" t="s">
        <v>22</v>
      </c>
      <c r="F13" s="7">
        <v>-237057</v>
      </c>
    </row>
    <row r="14" spans="1:6">
      <c r="A14" s="1" t="s">
        <v>23</v>
      </c>
      <c r="B14" s="7">
        <v>-224604.63999999998</v>
      </c>
      <c r="C14" s="1" t="s">
        <v>28</v>
      </c>
      <c r="D14" s="7">
        <v>0</v>
      </c>
      <c r="E14" s="1" t="s">
        <v>23</v>
      </c>
      <c r="F14" s="7">
        <v>-224604.63999999998</v>
      </c>
    </row>
    <row r="15" spans="1:6">
      <c r="A15" s="1" t="s">
        <v>24</v>
      </c>
      <c r="B15" s="7">
        <v>-42517.369999999995</v>
      </c>
      <c r="C15" s="2" t="s">
        <v>12</v>
      </c>
      <c r="D15" s="7">
        <v>0</v>
      </c>
      <c r="E15" s="1" t="s">
        <v>24</v>
      </c>
      <c r="F15" s="7">
        <v>-42517.369999999995</v>
      </c>
    </row>
    <row r="16" spans="1:6">
      <c r="A16" s="1" t="s">
        <v>3</v>
      </c>
      <c r="B16" s="7">
        <v>-31373.099999999991</v>
      </c>
      <c r="C16" s="1" t="s">
        <v>10</v>
      </c>
      <c r="D16" s="7">
        <v>0</v>
      </c>
      <c r="E16" s="1" t="s">
        <v>3</v>
      </c>
      <c r="F16" s="7">
        <v>-31373.099999999991</v>
      </c>
    </row>
    <row r="17" spans="1:6">
      <c r="A17" s="1" t="s">
        <v>26</v>
      </c>
      <c r="B17" s="7">
        <v>-72760.62</v>
      </c>
      <c r="C17" s="1" t="s">
        <v>11</v>
      </c>
      <c r="D17" s="7">
        <v>0</v>
      </c>
      <c r="E17" s="1" t="s">
        <v>26</v>
      </c>
      <c r="F17" s="7">
        <v>-72760.62</v>
      </c>
    </row>
    <row r="18" spans="1:6">
      <c r="A18" s="1" t="s">
        <v>25</v>
      </c>
      <c r="B18" s="7">
        <v>-82886.12000000001</v>
      </c>
      <c r="C18" s="1" t="s">
        <v>25</v>
      </c>
      <c r="D18" s="7">
        <v>0</v>
      </c>
      <c r="E18" s="1" t="s">
        <v>25</v>
      </c>
      <c r="F18" s="7">
        <v>-82886.12000000001</v>
      </c>
    </row>
    <row r="19" spans="1:6">
      <c r="A19" s="1" t="s">
        <v>4</v>
      </c>
      <c r="B19" s="7">
        <v>0</v>
      </c>
      <c r="C19" s="1" t="s">
        <v>30</v>
      </c>
      <c r="D19" s="7">
        <v>0</v>
      </c>
      <c r="E19" s="2" t="s">
        <v>12</v>
      </c>
      <c r="F19" s="7">
        <v>0</v>
      </c>
    </row>
    <row r="20" spans="1:6">
      <c r="A20" s="1" t="s">
        <v>5</v>
      </c>
      <c r="B20" s="7">
        <v>10501.590000000011</v>
      </c>
      <c r="C20" s="1" t="s">
        <v>17</v>
      </c>
      <c r="D20" s="7">
        <v>-22310.080000000075</v>
      </c>
      <c r="E20" s="1" t="s">
        <v>5</v>
      </c>
      <c r="F20" s="7">
        <v>10501.590000000011</v>
      </c>
    </row>
    <row r="21" spans="1:6">
      <c r="A21" s="1" t="s">
        <v>6</v>
      </c>
      <c r="B21" s="7">
        <v>0</v>
      </c>
      <c r="C21" s="1" t="s">
        <v>27</v>
      </c>
      <c r="D21" s="7">
        <v>-29550.839999999997</v>
      </c>
      <c r="E21" s="1" t="s">
        <v>6</v>
      </c>
      <c r="F21" s="7">
        <v>0</v>
      </c>
    </row>
    <row r="22" spans="1:6">
      <c r="A22" s="1" t="s">
        <v>7</v>
      </c>
      <c r="B22" s="7">
        <v>0</v>
      </c>
      <c r="C22" s="1" t="s">
        <v>3</v>
      </c>
      <c r="D22" s="7">
        <v>-31373.099999999991</v>
      </c>
      <c r="E22" s="1" t="s">
        <v>7</v>
      </c>
      <c r="F22" s="7">
        <v>0</v>
      </c>
    </row>
    <row r="23" spans="1:6">
      <c r="A23" s="1" t="s">
        <v>27</v>
      </c>
      <c r="B23" s="7">
        <v>-29550.839999999997</v>
      </c>
      <c r="C23" s="1" t="s">
        <v>24</v>
      </c>
      <c r="D23" s="7">
        <v>-42517.369999999995</v>
      </c>
      <c r="E23" s="1" t="s">
        <v>27</v>
      </c>
      <c r="F23" s="7">
        <v>-29550.839999999997</v>
      </c>
    </row>
    <row r="24" spans="1:6">
      <c r="A24" s="1" t="s">
        <v>8</v>
      </c>
      <c r="B24" s="7">
        <v>0</v>
      </c>
      <c r="C24" s="1" t="s">
        <v>26</v>
      </c>
      <c r="D24" s="7">
        <v>-72760.62</v>
      </c>
      <c r="E24" s="1" t="s">
        <v>8</v>
      </c>
      <c r="F24" s="7">
        <v>0</v>
      </c>
    </row>
    <row r="25" spans="1:6">
      <c r="A25" s="1" t="s">
        <v>9</v>
      </c>
      <c r="B25" s="7">
        <v>346.29000000000087</v>
      </c>
      <c r="C25" s="1" t="s">
        <v>25</v>
      </c>
      <c r="D25" s="7">
        <v>-82886.12000000001</v>
      </c>
      <c r="E25" s="1" t="s">
        <v>9</v>
      </c>
      <c r="F25" s="7">
        <v>346.29000000000087</v>
      </c>
    </row>
    <row r="26" spans="1:6">
      <c r="A26" s="1" t="s">
        <v>28</v>
      </c>
      <c r="B26" s="7">
        <v>0</v>
      </c>
      <c r="C26" s="1" t="s">
        <v>20</v>
      </c>
      <c r="D26" s="7">
        <v>-173111.77000000002</v>
      </c>
      <c r="E26" s="1" t="s">
        <v>28</v>
      </c>
      <c r="F26" s="7">
        <v>0</v>
      </c>
    </row>
    <row r="27" spans="1:6">
      <c r="A27" s="1" t="s">
        <v>29</v>
      </c>
      <c r="B27" s="7">
        <v>0</v>
      </c>
      <c r="C27" s="1" t="s">
        <v>23</v>
      </c>
      <c r="D27" s="7">
        <v>-224604.63999999998</v>
      </c>
      <c r="E27" s="1" t="s">
        <v>29</v>
      </c>
      <c r="F27" s="7">
        <v>0</v>
      </c>
    </row>
    <row r="28" spans="1:6">
      <c r="A28" s="1" t="s">
        <v>10</v>
      </c>
      <c r="B28" s="7">
        <v>0</v>
      </c>
      <c r="C28" s="1" t="s">
        <v>22</v>
      </c>
      <c r="D28" s="7">
        <v>-237057</v>
      </c>
      <c r="E28" s="1" t="s">
        <v>10</v>
      </c>
      <c r="F28" s="7">
        <v>0</v>
      </c>
    </row>
    <row r="29" spans="1:6">
      <c r="A29" s="1" t="s">
        <v>11</v>
      </c>
      <c r="B29" s="7">
        <v>0</v>
      </c>
      <c r="C29" s="1" t="s">
        <v>15</v>
      </c>
      <c r="D29" s="7">
        <v>-631825.9800000001</v>
      </c>
      <c r="E29" s="1" t="s">
        <v>11</v>
      </c>
      <c r="F29" s="7">
        <v>0</v>
      </c>
    </row>
    <row r="30" spans="1:6">
      <c r="A30" s="1" t="s">
        <v>25</v>
      </c>
      <c r="B30" s="7">
        <v>0</v>
      </c>
      <c r="C30" s="1" t="s">
        <v>16</v>
      </c>
      <c r="D30" s="7">
        <v>-1236899.71</v>
      </c>
      <c r="E30" s="1" t="s">
        <v>25</v>
      </c>
      <c r="F30" s="7">
        <v>0</v>
      </c>
    </row>
    <row r="31" spans="1:6">
      <c r="A31" s="1" t="s">
        <v>30</v>
      </c>
      <c r="B31" s="7">
        <v>0</v>
      </c>
      <c r="C31" s="1" t="s">
        <v>13</v>
      </c>
      <c r="D31" s="7">
        <v>-4271163.22</v>
      </c>
      <c r="E31" s="1" t="s">
        <v>30</v>
      </c>
      <c r="F31" s="7">
        <v>0</v>
      </c>
    </row>
  </sheetData>
  <sortState ref="C2:D31">
    <sortCondition descending="1" ref="D2"/>
  </sortState>
  <conditionalFormatting sqref="A2:A31 C2:C31 E2:E31">
    <cfRule type="cellIs" dxfId="0" priority="1" operator="equal">
      <formula>$A$2</formula>
    </cfRule>
  </conditionalFormatting>
  <pageMargins left="0.7" right="0.7" top="0.78740157499999996" bottom="0.78740157499999996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Pomoc 1</vt:lpstr>
      <vt:lpstr>Pomoc 2</vt:lpstr>
      <vt:lpstr>List3</vt:lpstr>
    </vt:vector>
  </TitlesOfParts>
  <Company>Fixit-Holding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Fixit-Holding</dc:creator>
  <cp:lastModifiedBy>Marek</cp:lastModifiedBy>
  <dcterms:created xsi:type="dcterms:W3CDTF">2015-02-20T13:30:03Z</dcterms:created>
  <dcterms:modified xsi:type="dcterms:W3CDTF">2015-02-20T15:29:44Z</dcterms:modified>
</cp:coreProperties>
</file>